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35" windowHeight="4110" activeTab="3"/>
  </bookViews>
  <sheets>
    <sheet name="使い方" sheetId="1" r:id="rId1"/>
    <sheet name="貼付" sheetId="2" r:id="rId2"/>
    <sheet name="処理" sheetId="3" r:id="rId3"/>
    <sheet name="マニュアル" sheetId="4" r:id="rId4"/>
  </sheets>
  <definedNames>
    <definedName name="_xlnm.Print_Area" localSheetId="3">'マニュアル'!$B$2:$X$96</definedName>
  </definedNames>
  <calcPr fullCalcOnLoad="1"/>
</workbook>
</file>

<file path=xl/sharedStrings.xml><?xml version="1.0" encoding="utf-8"?>
<sst xmlns="http://schemas.openxmlformats.org/spreadsheetml/2006/main" count="87" uniqueCount="79">
  <si>
    <t>項
目</t>
  </si>
  <si>
    <t>フ
ロ
ｌ
表</t>
  </si>
  <si>
    <t>①</t>
  </si>
  <si>
    <t>⑥</t>
  </si>
  <si>
    <t>⑦</t>
  </si>
  <si>
    <t>⑨</t>
  </si>
  <si>
    <t>②</t>
  </si>
  <si>
    <t>⑫</t>
  </si>
  <si>
    <t>⑧</t>
  </si>
  <si>
    <t>⑩</t>
  </si>
  <si>
    <t>⑬</t>
  </si>
  <si>
    <t>⑪</t>
  </si>
  <si>
    <t>③</t>
  </si>
  <si>
    <t>④</t>
  </si>
  <si>
    <t>⑤</t>
  </si>
  <si>
    <t>No</t>
  </si>
  <si>
    <t>手順</t>
  </si>
  <si>
    <t>参照・必要書類等</t>
  </si>
  <si>
    <t>備考特記事項</t>
  </si>
  <si>
    <t>N
o
t
e
s</t>
  </si>
  <si>
    <t>⑭</t>
  </si>
  <si>
    <t>⑮</t>
  </si>
  <si>
    <t>⑯</t>
  </si>
  <si>
    <t>DataStart</t>
  </si>
  <si>
    <t>DataEnd</t>
  </si>
  <si>
    <t>URL</t>
  </si>
  <si>
    <t>http://manu.hikak.com/</t>
  </si>
  <si>
    <t>運営管理</t>
  </si>
  <si>
    <t>株式会社ダイヤモンドシステム</t>
  </si>
  <si>
    <t>お問合せ</t>
  </si>
  <si>
    <t>サイト内お問い合わせよりお願い申し上げます。</t>
  </si>
  <si>
    <t>http://manu.hikak.com/n_riyou.php</t>
  </si>
  <si>
    <t>１．</t>
  </si>
  <si>
    <t>「フリーマニュアル作成」を使って、誰でも簡単にマニュアルを作成することができます。</t>
  </si>
  <si>
    <t>フリーマニュアル作成の使い方</t>
  </si>
  <si>
    <t>≪ご利用にあたって≫</t>
  </si>
  <si>
    <t>２．</t>
  </si>
  <si>
    <t>初めてご利用いただく場合には、「サイトのご利用について」をご覧ください。</t>
  </si>
  <si>
    <t>３．</t>
  </si>
  <si>
    <t>≪サイト上でのマニュアル作成≫</t>
  </si>
  <si>
    <t>作成ページ内の「作成ヘルプ」をご覧ください。</t>
  </si>
  <si>
    <t>フォーマットファイル（エクセルファイル）をサイトよりダウンロードして保存してください。</t>
  </si>
  <si>
    <t>≪サイト上で生成したコードの利用≫</t>
  </si>
  <si>
    <t>「利用マニュアル」をご覧ください。</t>
  </si>
  <si>
    <t>http://manu.hikak.com/n_manual.php</t>
  </si>
  <si>
    <t>≪エクセルファイルの利用≫</t>
  </si>
  <si>
    <t>Webで簡単にマニュアルが作成できる「フリーマニュアル作成」</t>
  </si>
  <si>
    <t xml:space="preserve"> </t>
  </si>
  <si>
    <t>【Webで簡単にマニュアルが作成できる「フリーマニュアル作成」】</t>
  </si>
  <si>
    <t>運営管理：株式会社ダイヤモンドシステム</t>
  </si>
  <si>
    <t>≪エクセルファイルの印刷時の留意点≫</t>
  </si>
  <si>
    <t>「手順」・「参照･必要書類等」欄については、サイト上では上限36字となっています。</t>
  </si>
  <si>
    <t>36字全てを1字当りの横幅が広い漢字文字等にした場合、印刷時にずれることがあります。</t>
  </si>
  <si>
    <t>その場合には、文字数を調整して対応してください。</t>
  </si>
  <si>
    <t>「フリーマニュアル作成」の使い方マニュアル</t>
  </si>
  <si>
    <t>①0⑦⑪②③⑧⑫④⑤⑨⑬0⑥⑩⑭</t>
  </si>
  <si>
    <t>マニュアルを作成する業務等について、手順を箇条書きします</t>
  </si>
  <si>
    <t>Webサイト「フリーマニュアル作成」へアクセスします</t>
  </si>
  <si>
    <t>①の箇条書きを参考にしながら入力します</t>
  </si>
  <si>
    <t>「サイトのご利用について」及び「作成ヘルプ」を一読します</t>
  </si>
  <si>
    <t>プレビュー表示でマニュアルを確認しながら作業を進めます</t>
  </si>
  <si>
    <t>コード生成ページへ進みます</t>
  </si>
  <si>
    <t>フォーマットファイルをダウンロードし、ファイル名を任意に変更します</t>
  </si>
  <si>
    <t>⑦のファイルを開き、「貼付」シートを選択します</t>
  </si>
  <si>
    <t>コード生成ページに表示されているコードをコピーします</t>
  </si>
  <si>
    <t>⑨でコピーしたコードを「貼付」シートに貼り付けます</t>
  </si>
  <si>
    <t>「マニュアル」シートを選択します</t>
  </si>
  <si>
    <t>A列が赤表示されている行を非表示にします</t>
  </si>
  <si>
    <t>必要に応じて「Notes」欄に付加的内容等を入力します</t>
  </si>
  <si>
    <t>印刷をし、出来あがったマニュアルを確認します</t>
  </si>
  <si>
    <t>http://manu.hikak.com/</t>
  </si>
  <si>
    <t>マニュアル名をファイル名にして管理します</t>
  </si>
  <si>
    <t>「貼付」シートのデータをWeb上に貼り付けることでWeb上に取り込むことができます</t>
  </si>
  <si>
    <t>非表示処理を行うことでA4サイズになります</t>
  </si>
  <si>
    <t>01000711020308120405091300061014</t>
  </si>
  <si>
    <t>過去に利用有</t>
  </si>
  <si>
    <t>初めて利用</t>
  </si>
  <si>
    <t>000101100111111000011111111000000011111001010</t>
  </si>
  <si>
    <t>　「Notes」は自由に追記・編集することができます。マニュアルの付加的内容を記載したりする等、自由に活用することができます。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</si>
</sst>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@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FFFF"/>
      <name val="Calibri"/>
      <family val="3"/>
    </font>
    <font>
      <sz val="6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14"/>
      <color theme="0"/>
      <name val="Calibri"/>
      <family val="3"/>
    </font>
    <font>
      <b/>
      <sz val="16"/>
      <color theme="1"/>
      <name val="Calibri"/>
      <family val="3"/>
    </font>
    <font>
      <sz val="11"/>
      <color theme="1"/>
      <name val="@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0" xfId="43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1" fillId="0" borderId="0" xfId="43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Continuous" vertical="center" shrinkToFit="1"/>
    </xf>
    <xf numFmtId="0" fontId="0" fillId="0" borderId="0" xfId="0" applyFont="1" applyFill="1" applyBorder="1" applyAlignment="1">
      <alignment horizontal="centerContinuous" vertical="center" shrinkToFit="1"/>
    </xf>
    <xf numFmtId="0" fontId="48" fillId="0" borderId="15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8" fillId="0" borderId="16" xfId="0" applyFont="1" applyBorder="1" applyAlignment="1">
      <alignment vertical="top"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48" fillId="0" borderId="24" xfId="0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50" fillId="31" borderId="27" xfId="0" applyFont="1" applyFill="1" applyBorder="1" applyAlignment="1">
      <alignment vertical="center" shrinkToFit="1"/>
    </xf>
    <xf numFmtId="0" fontId="50" fillId="31" borderId="28" xfId="0" applyFont="1" applyFill="1" applyBorder="1" applyAlignment="1">
      <alignment vertical="center" shrinkToFit="1"/>
    </xf>
    <xf numFmtId="0" fontId="50" fillId="31" borderId="29" xfId="0" applyFont="1" applyFill="1" applyBorder="1" applyAlignment="1">
      <alignment vertical="center" shrinkToFi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0" fontId="0" fillId="33" borderId="28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vertical="center" wrapText="1"/>
    </xf>
    <xf numFmtId="0" fontId="48" fillId="0" borderId="34" xfId="0" applyFont="1" applyBorder="1" applyAlignment="1">
      <alignment vertical="center" wrapText="1"/>
    </xf>
    <xf numFmtId="0" fontId="48" fillId="0" borderId="35" xfId="0" applyFont="1" applyBorder="1" applyAlignment="1">
      <alignment vertical="center" wrapText="1"/>
    </xf>
    <xf numFmtId="0" fontId="48" fillId="0" borderId="36" xfId="0" applyFont="1" applyBorder="1" applyAlignment="1">
      <alignment vertical="center" wrapText="1"/>
    </xf>
    <xf numFmtId="0" fontId="48" fillId="0" borderId="37" xfId="0" applyFont="1" applyBorder="1" applyAlignment="1">
      <alignment vertical="center" wrapText="1"/>
    </xf>
    <xf numFmtId="0" fontId="48" fillId="0" borderId="38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thin">
          <color rgb="FF000000"/>
        </right>
      </border>
    </dxf>
    <dxf>
      <border>
        <top style="thin">
          <color rgb="FF000000"/>
        </top>
      </border>
    </dxf>
    <dxf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nu.hikak.com/" TargetMode="External" /><Relationship Id="rId2" Type="http://schemas.openxmlformats.org/officeDocument/2006/relationships/hyperlink" Target="http://manu.hikak.com/n_riyou.php" TargetMode="External" /><Relationship Id="rId3" Type="http://schemas.openxmlformats.org/officeDocument/2006/relationships/hyperlink" Target="http://manu.hikak.com/n_riyou.php" TargetMode="External" /><Relationship Id="rId4" Type="http://schemas.openxmlformats.org/officeDocument/2006/relationships/hyperlink" Target="http://manu.hikak.com/n_manual.php" TargetMode="External" /><Relationship Id="rId5" Type="http://schemas.openxmlformats.org/officeDocument/2006/relationships/hyperlink" Target="http://manu.hikak.com/n_manual.php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nu.hikak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5"/>
  <sheetViews>
    <sheetView zoomScalePageLayoutView="0" workbookViewId="0" topLeftCell="A1">
      <selection activeCell="A1" sqref="A1"/>
    </sheetView>
  </sheetViews>
  <sheetFormatPr defaultColWidth="9.140625" defaultRowHeight="15"/>
  <cols>
    <col min="1" max="23" width="3.7109375" style="0" customWidth="1"/>
  </cols>
  <sheetData>
    <row r="1" s="13" customFormat="1" ht="13.5"/>
    <row r="2" spans="2:22" ht="17.25">
      <c r="B2" s="41" t="s">
        <v>46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2:22" ht="9" customHeight="1"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</row>
    <row r="4" spans="2:22" ht="13.5">
      <c r="B4" s="20"/>
      <c r="C4" s="44" t="s">
        <v>25</v>
      </c>
      <c r="D4" s="44"/>
      <c r="E4" s="44"/>
      <c r="F4" s="14"/>
      <c r="G4" s="19" t="s">
        <v>26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</row>
    <row r="5" spans="2:22" ht="9" customHeight="1">
      <c r="B5" s="20"/>
      <c r="C5" s="22"/>
      <c r="D5" s="22"/>
      <c r="E5" s="2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6"/>
    </row>
    <row r="6" spans="2:22" ht="13.5">
      <c r="B6" s="20"/>
      <c r="C6" s="44" t="s">
        <v>27</v>
      </c>
      <c r="D6" s="44"/>
      <c r="E6" s="44"/>
      <c r="F6" s="14"/>
      <c r="G6" s="14" t="s">
        <v>28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6"/>
    </row>
    <row r="7" spans="2:22" ht="9" customHeight="1">
      <c r="B7" s="20"/>
      <c r="C7" s="21"/>
      <c r="D7" s="21"/>
      <c r="E7" s="21"/>
      <c r="F7" s="22"/>
      <c r="G7" s="2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6"/>
    </row>
    <row r="8" spans="2:22" ht="13.5">
      <c r="B8" s="20"/>
      <c r="C8" s="44" t="s">
        <v>29</v>
      </c>
      <c r="D8" s="44"/>
      <c r="E8" s="44"/>
      <c r="F8" s="22"/>
      <c r="G8" s="22" t="s">
        <v>30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6"/>
    </row>
    <row r="9" spans="2:22" ht="13.5">
      <c r="B9" s="20"/>
      <c r="C9" s="21"/>
      <c r="D9" s="21"/>
      <c r="E9" s="21"/>
      <c r="F9" s="22"/>
      <c r="G9" s="19" t="s">
        <v>31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6"/>
    </row>
    <row r="10" spans="2:22" ht="13.5">
      <c r="B10" s="23"/>
      <c r="C10" s="24"/>
      <c r="D10" s="24"/>
      <c r="E10" s="24"/>
      <c r="F10" s="25"/>
      <c r="G10" s="2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</row>
    <row r="13" spans="2:22" ht="14.25" thickBot="1">
      <c r="B13" s="27" t="s">
        <v>34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ht="14.25" thickTop="1"/>
    <row r="15" ht="13.5">
      <c r="B15" s="28" t="s">
        <v>35</v>
      </c>
    </row>
    <row r="16" spans="2:3" ht="13.5">
      <c r="B16" s="6" t="s">
        <v>32</v>
      </c>
      <c r="C16" t="s">
        <v>33</v>
      </c>
    </row>
    <row r="17" spans="2:3" ht="13.5">
      <c r="B17" s="6" t="s">
        <v>36</v>
      </c>
      <c r="C17" t="s">
        <v>37</v>
      </c>
    </row>
    <row r="18" ht="13.5">
      <c r="C18" s="29" t="s">
        <v>31</v>
      </c>
    </row>
    <row r="19" spans="2:3" ht="13.5">
      <c r="B19" s="6" t="s">
        <v>38</v>
      </c>
      <c r="C19" t="s">
        <v>41</v>
      </c>
    </row>
    <row r="21" ht="13.5">
      <c r="B21" s="28" t="s">
        <v>39</v>
      </c>
    </row>
    <row r="22" spans="2:3" ht="13.5">
      <c r="B22" s="6" t="s">
        <v>32</v>
      </c>
      <c r="C22" t="s">
        <v>40</v>
      </c>
    </row>
    <row r="24" ht="13.5">
      <c r="B24" s="28" t="s">
        <v>42</v>
      </c>
    </row>
    <row r="25" spans="2:3" ht="13.5">
      <c r="B25" s="6" t="s">
        <v>32</v>
      </c>
      <c r="C25" t="s">
        <v>43</v>
      </c>
    </row>
    <row r="26" ht="13.5">
      <c r="C26" s="29" t="s">
        <v>44</v>
      </c>
    </row>
    <row r="28" ht="13.5">
      <c r="B28" s="28" t="s">
        <v>45</v>
      </c>
    </row>
    <row r="29" spans="2:3" ht="13.5">
      <c r="B29" s="6" t="s">
        <v>32</v>
      </c>
      <c r="C29" t="s">
        <v>43</v>
      </c>
    </row>
    <row r="30" ht="13.5">
      <c r="C30" s="29" t="s">
        <v>44</v>
      </c>
    </row>
    <row r="32" ht="13.5">
      <c r="B32" s="28" t="s">
        <v>50</v>
      </c>
    </row>
    <row r="33" spans="2:3" ht="13.5">
      <c r="B33" s="6" t="s">
        <v>32</v>
      </c>
      <c r="C33" t="s">
        <v>51</v>
      </c>
    </row>
    <row r="34" ht="13.5">
      <c r="C34" t="s">
        <v>52</v>
      </c>
    </row>
    <row r="35" ht="13.5">
      <c r="C35" t="s">
        <v>53</v>
      </c>
    </row>
  </sheetData>
  <sheetProtection/>
  <mergeCells count="4">
    <mergeCell ref="B2:V2"/>
    <mergeCell ref="C6:E6"/>
    <mergeCell ref="C4:E4"/>
    <mergeCell ref="C8:E8"/>
  </mergeCells>
  <hyperlinks>
    <hyperlink ref="G4" r:id="rId1" display="http://manu.hikak.com/"/>
    <hyperlink ref="G9" r:id="rId2" display="http://manu.hikak.com/n_riyou.php"/>
    <hyperlink ref="C18" r:id="rId3" display="http://manu.hikak.com/n_riyou.php"/>
    <hyperlink ref="C26" r:id="rId4" display="http://manu.hikak.com/n_manual.php"/>
    <hyperlink ref="C30" r:id="rId5" display="http://manu.hikak.com/n_manual.php"/>
  </hyperlinks>
  <printOptions/>
  <pageMargins left="0.7874015748031497" right="0.7874015748031497" top="0.984251968503937" bottom="0.984251968503937" header="0.31496062992125984" footer="0.31496062992125984"/>
  <pageSetup orientation="portrait" paperSize="9" r:id="rId6"/>
  <ignoredErrors>
    <ignoredError sqref="B16:B17 B19 B22 B25 B29 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1">
      <selection activeCell="A1" sqref="A1:A87"/>
    </sheetView>
  </sheetViews>
  <sheetFormatPr defaultColWidth="9.140625" defaultRowHeight="15"/>
  <cols>
    <col min="1" max="16384" width="9.00390625" style="6" customWidth="1"/>
  </cols>
  <sheetData>
    <row r="1" ht="13.5">
      <c r="A1" s="6" t="s">
        <v>23</v>
      </c>
    </row>
    <row r="2" ht="13.5">
      <c r="A2" s="6" t="s">
        <v>54</v>
      </c>
    </row>
    <row r="3" ht="13.5">
      <c r="A3" s="6" t="s">
        <v>55</v>
      </c>
    </row>
    <row r="4" ht="13.5">
      <c r="A4" s="6" t="s">
        <v>56</v>
      </c>
    </row>
    <row r="5" ht="13.5">
      <c r="A5" s="6" t="s">
        <v>57</v>
      </c>
    </row>
    <row r="6" ht="13.5">
      <c r="A6" s="6" t="s">
        <v>58</v>
      </c>
    </row>
    <row r="7" ht="13.5">
      <c r="A7" s="6" t="s">
        <v>59</v>
      </c>
    </row>
    <row r="8" ht="13.5">
      <c r="A8" s="6" t="s">
        <v>60</v>
      </c>
    </row>
    <row r="9" ht="13.5">
      <c r="A9" s="6" t="s">
        <v>61</v>
      </c>
    </row>
    <row r="10" ht="13.5">
      <c r="A10" s="6" t="s">
        <v>62</v>
      </c>
    </row>
    <row r="11" ht="13.5">
      <c r="A11" s="6" t="s">
        <v>63</v>
      </c>
    </row>
    <row r="12" ht="13.5">
      <c r="A12" s="6" t="s">
        <v>64</v>
      </c>
    </row>
    <row r="13" ht="13.5">
      <c r="A13" s="6" t="s">
        <v>65</v>
      </c>
    </row>
    <row r="14" ht="13.5">
      <c r="A14" s="6" t="s">
        <v>66</v>
      </c>
    </row>
    <row r="15" ht="13.5">
      <c r="A15" s="6" t="s">
        <v>67</v>
      </c>
    </row>
    <row r="16" ht="13.5">
      <c r="A16" s="6" t="s">
        <v>68</v>
      </c>
    </row>
    <row r="17" ht="13.5">
      <c r="A17" s="6" t="s">
        <v>69</v>
      </c>
    </row>
    <row r="21" ht="13.5">
      <c r="A21" s="6" t="s">
        <v>70</v>
      </c>
    </row>
    <row r="42" ht="13.5">
      <c r="A42" s="6" t="s">
        <v>71</v>
      </c>
    </row>
    <row r="45" ht="13.5">
      <c r="A45" s="6" t="s">
        <v>72</v>
      </c>
    </row>
    <row r="47" ht="13.5">
      <c r="A47" s="6" t="s">
        <v>73</v>
      </c>
    </row>
    <row r="52" ht="13.5">
      <c r="A52" s="6" t="s">
        <v>74</v>
      </c>
    </row>
    <row r="63" ht="13.5">
      <c r="A63" s="6" t="s">
        <v>75</v>
      </c>
    </row>
    <row r="66" ht="13.5">
      <c r="A66" s="6" t="s">
        <v>76</v>
      </c>
    </row>
    <row r="86" ht="13.5">
      <c r="A86" s="6" t="s">
        <v>77</v>
      </c>
    </row>
    <row r="87" ht="13.5">
      <c r="A87" s="6" t="s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7" customWidth="1"/>
    <col min="2" max="18" width="3.7109375" style="0" customWidth="1"/>
    <col min="19" max="19" width="3.57421875" style="0" customWidth="1"/>
    <col min="20" max="45" width="3.7109375" style="0" customWidth="1"/>
  </cols>
  <sheetData>
    <row r="1" spans="1:24" ht="13.5">
      <c r="A1" s="7" t="str">
        <f>" "&amp;'貼付'!A2</f>
        <v> 「フリーマニュアル作成」の使い方マニュアル</v>
      </c>
      <c r="B1" t="s">
        <v>47</v>
      </c>
      <c r="C1" s="30" t="s">
        <v>48</v>
      </c>
      <c r="R1" s="29" t="s">
        <v>26</v>
      </c>
      <c r="S1" s="29"/>
      <c r="X1" t="s">
        <v>49</v>
      </c>
    </row>
    <row r="2" spans="1:16" ht="13.5">
      <c r="A2" s="7" t="str">
        <f>MID('貼付'!A3,1,1)</f>
        <v>①</v>
      </c>
      <c r="B2" t="str">
        <f>MID('貼付'!A3,2,1)</f>
        <v>0</v>
      </c>
      <c r="C2" t="str">
        <f>MID('貼付'!A3,3,1)</f>
        <v>⑦</v>
      </c>
      <c r="D2" t="str">
        <f>MID('貼付'!A3,4,1)</f>
        <v>⑪</v>
      </c>
      <c r="E2" t="str">
        <f>MID('貼付'!A3,5,1)</f>
        <v>②</v>
      </c>
      <c r="F2" t="str">
        <f>MID('貼付'!A3,6,1)</f>
        <v>③</v>
      </c>
      <c r="G2" t="str">
        <f>MID('貼付'!A3,7,1)</f>
        <v>⑧</v>
      </c>
      <c r="H2" t="str">
        <f>MID('貼付'!A3,8,1)</f>
        <v>⑫</v>
      </c>
      <c r="I2" t="str">
        <f>MID('貼付'!A3,9,1)</f>
        <v>④</v>
      </c>
      <c r="J2" t="str">
        <f>MID('貼付'!A3,10,1)</f>
        <v>⑤</v>
      </c>
      <c r="K2" t="str">
        <f>MID('貼付'!A3,11,1)</f>
        <v>⑨</v>
      </c>
      <c r="L2" t="str">
        <f>MID('貼付'!A3,12,1)</f>
        <v>⑬</v>
      </c>
      <c r="M2" t="str">
        <f>MID('貼付'!A3,13,1)</f>
        <v>0</v>
      </c>
      <c r="N2" t="str">
        <f>MID('貼付'!A3,14,1)</f>
        <v>⑥</v>
      </c>
      <c r="O2" t="str">
        <f>MID('貼付'!A3,15,1)</f>
        <v>⑩</v>
      </c>
      <c r="P2" t="str">
        <f>MID('貼付'!A3,16,1)</f>
        <v>⑭</v>
      </c>
    </row>
    <row r="3" ht="13.5">
      <c r="A3" s="7" t="str">
        <f>IF('貼付'!A4&lt;&gt;"",'貼付'!A4,"")</f>
        <v>マニュアルを作成する業務等について、手順を箇条書きします</v>
      </c>
    </row>
    <row r="4" ht="13.5">
      <c r="A4" s="7" t="str">
        <f>IF('貼付'!A5&lt;&gt;"",'貼付'!A5,"")</f>
        <v>Webサイト「フリーマニュアル作成」へアクセスします</v>
      </c>
    </row>
    <row r="5" ht="13.5">
      <c r="A5" s="7" t="str">
        <f>IF('貼付'!A6&lt;&gt;"",'貼付'!A6,"")</f>
        <v>①の箇条書きを参考にしながら入力します</v>
      </c>
    </row>
    <row r="6" ht="13.5">
      <c r="A6" s="7" t="str">
        <f>IF('貼付'!A7&lt;&gt;"",'貼付'!A7,"")</f>
        <v>「サイトのご利用について」及び「作成ヘルプ」を一読します</v>
      </c>
    </row>
    <row r="7" ht="13.5">
      <c r="A7" s="7" t="str">
        <f>IF('貼付'!A8&lt;&gt;"",'貼付'!A8,"")</f>
        <v>プレビュー表示でマニュアルを確認しながら作業を進めます</v>
      </c>
    </row>
    <row r="8" ht="13.5">
      <c r="A8" s="7" t="str">
        <f>IF('貼付'!A9&lt;&gt;"",'貼付'!A9,"")</f>
        <v>コード生成ページへ進みます</v>
      </c>
    </row>
    <row r="9" ht="13.5">
      <c r="A9" s="7" t="str">
        <f>IF('貼付'!A10&lt;&gt;"",'貼付'!A10,"")</f>
        <v>フォーマットファイルをダウンロードし、ファイル名を任意に変更します</v>
      </c>
    </row>
    <row r="10" ht="13.5">
      <c r="A10" s="7" t="str">
        <f>IF('貼付'!A11&lt;&gt;"",'貼付'!A11,"")</f>
        <v>⑦のファイルを開き、「貼付」シートを選択します</v>
      </c>
    </row>
    <row r="11" ht="13.5">
      <c r="A11" s="7" t="str">
        <f>IF('貼付'!A12&lt;&gt;"",'貼付'!A12,"")</f>
        <v>コード生成ページに表示されているコードをコピーします</v>
      </c>
    </row>
    <row r="12" ht="13.5">
      <c r="A12" s="7" t="str">
        <f>IF('貼付'!A13&lt;&gt;"",'貼付'!A13,"")</f>
        <v>⑨でコピーしたコードを「貼付」シートに貼り付けます</v>
      </c>
    </row>
    <row r="13" ht="13.5">
      <c r="A13" s="7" t="str">
        <f>IF('貼付'!A14&lt;&gt;"",'貼付'!A14,"")</f>
        <v>「マニュアル」シートを選択します</v>
      </c>
    </row>
    <row r="14" ht="13.5">
      <c r="A14" s="7" t="str">
        <f>IF('貼付'!A15&lt;&gt;"",'貼付'!A15,"")</f>
        <v>A列が赤表示されている行を非表示にします</v>
      </c>
    </row>
    <row r="15" ht="13.5">
      <c r="A15" s="7" t="str">
        <f>IF('貼付'!A16&lt;&gt;"",'貼付'!A16,"")</f>
        <v>必要に応じて「Notes」欄に付加的内容等を入力します</v>
      </c>
    </row>
    <row r="16" ht="13.5">
      <c r="A16" s="7" t="str">
        <f>IF('貼付'!A17&lt;&gt;"",'貼付'!A17,"")</f>
        <v>印刷をし、出来あがったマニュアルを確認します</v>
      </c>
    </row>
    <row r="17" ht="13.5">
      <c r="A17" s="7">
        <f>IF('貼付'!A18&lt;&gt;"",'貼付'!A18,"")</f>
      </c>
    </row>
    <row r="18" ht="13.5">
      <c r="A18" s="7">
        <f>IF('貼付'!A19&lt;&gt;"",'貼付'!A19,"")</f>
      </c>
    </row>
    <row r="19" ht="13.5">
      <c r="A19" s="7">
        <f>IF('貼付'!A20&lt;&gt;"",'貼付'!A20,"")</f>
      </c>
    </row>
    <row r="20" ht="13.5">
      <c r="A20" s="7" t="str">
        <f>IF('貼付'!A21&lt;&gt;"",'貼付'!A21,"")</f>
        <v>http://manu.hikak.com/</v>
      </c>
    </row>
    <row r="21" ht="13.5">
      <c r="A21" s="7">
        <f>IF('貼付'!A22&lt;&gt;"",'貼付'!A22,"")</f>
      </c>
    </row>
    <row r="22" ht="13.5">
      <c r="A22" s="7">
        <f>IF('貼付'!A23&lt;&gt;"",'貼付'!A23,"")</f>
      </c>
    </row>
    <row r="23" ht="13.5">
      <c r="A23" s="7">
        <f>IF('貼付'!A24&lt;&gt;"",'貼付'!A24,"")</f>
      </c>
    </row>
    <row r="24" ht="13.5">
      <c r="A24" s="7">
        <f>IF('貼付'!A25&lt;&gt;"",'貼付'!A25,"")</f>
      </c>
    </row>
    <row r="25" ht="13.5">
      <c r="A25" s="7">
        <f>IF('貼付'!A26&lt;&gt;"",'貼付'!A26,"")</f>
      </c>
    </row>
    <row r="26" ht="13.5">
      <c r="A26" s="7">
        <f>IF('貼付'!A27&lt;&gt;"",'貼付'!A27,"")</f>
      </c>
    </row>
    <row r="27" ht="13.5">
      <c r="A27" s="7">
        <f>IF('貼付'!A28&lt;&gt;"",'貼付'!A28,"")</f>
      </c>
    </row>
    <row r="28" ht="13.5">
      <c r="A28" s="7">
        <f>IF('貼付'!A29&lt;&gt;"",'貼付'!A29,"")</f>
      </c>
    </row>
    <row r="29" ht="13.5">
      <c r="A29" s="7">
        <f>IF('貼付'!A30&lt;&gt;"",'貼付'!A30,"")</f>
      </c>
    </row>
    <row r="30" ht="13.5">
      <c r="A30" s="7">
        <f>IF('貼付'!A31&lt;&gt;"",'貼付'!A31,"")</f>
      </c>
    </row>
    <row r="31" ht="13.5">
      <c r="A31" s="7">
        <f>IF('貼付'!A32&lt;&gt;"",'貼付'!A32,"")</f>
      </c>
    </row>
    <row r="32" ht="13.5">
      <c r="A32" s="7">
        <f>IF('貼付'!A33&lt;&gt;"",'貼付'!A33,"")</f>
      </c>
    </row>
    <row r="33" ht="13.5">
      <c r="A33" s="7">
        <f>IF('貼付'!A34&lt;&gt;"",'貼付'!A34,"")</f>
      </c>
    </row>
    <row r="34" ht="13.5">
      <c r="A34" s="7">
        <f>IF('貼付'!A35&lt;&gt;"",'貼付'!A35,"")</f>
      </c>
    </row>
    <row r="35" ht="13.5">
      <c r="A35" s="7">
        <f>IF('貼付'!A36&lt;&gt;"",'貼付'!A36,"")</f>
      </c>
    </row>
    <row r="36" ht="13.5">
      <c r="A36" s="7">
        <f>IF('貼付'!A37&lt;&gt;"",'貼付'!A37,"")</f>
      </c>
    </row>
    <row r="37" ht="13.5">
      <c r="A37" s="7">
        <f>IF('貼付'!A38&lt;&gt;"",'貼付'!A38,"")</f>
      </c>
    </row>
    <row r="38" ht="13.5">
      <c r="A38" s="7">
        <f>IF('貼付'!A39&lt;&gt;"",'貼付'!A39,"")</f>
      </c>
    </row>
    <row r="39" ht="13.5">
      <c r="A39" s="7">
        <f>IF('貼付'!A40&lt;&gt;"",'貼付'!A40,"")</f>
      </c>
    </row>
    <row r="40" ht="13.5">
      <c r="A40" s="7">
        <f>IF('貼付'!A41&lt;&gt;"",'貼付'!A41,"")</f>
      </c>
    </row>
    <row r="41" ht="13.5">
      <c r="A41" s="7" t="str">
        <f>IF('貼付'!A42&lt;&gt;"",'貼付'!A42,"")</f>
        <v>マニュアル名をファイル名にして管理します</v>
      </c>
    </row>
    <row r="42" ht="13.5">
      <c r="A42" s="7">
        <f>IF('貼付'!A43&lt;&gt;"",'貼付'!A43,"")</f>
      </c>
    </row>
    <row r="43" ht="13.5">
      <c r="A43" s="7">
        <f>IF('貼付'!A44&lt;&gt;"",'貼付'!A44,"")</f>
      </c>
    </row>
    <row r="44" ht="13.5">
      <c r="A44" s="7" t="str">
        <f>IF('貼付'!A45&lt;&gt;"",'貼付'!A45,"")</f>
        <v>「貼付」シートのデータをWeb上に貼り付けることでWeb上に取り込むことができます</v>
      </c>
    </row>
    <row r="45" ht="13.5">
      <c r="A45" s="7">
        <f>IF('貼付'!A46&lt;&gt;"",'貼付'!A46,"")</f>
      </c>
    </row>
    <row r="46" ht="13.5">
      <c r="A46" s="7" t="str">
        <f>IF('貼付'!A47&lt;&gt;"",'貼付'!A47,"")</f>
        <v>非表示処理を行うことでA4サイズになります</v>
      </c>
    </row>
    <row r="47" ht="13.5">
      <c r="A47" s="7">
        <f>IF('貼付'!A48&lt;&gt;"",'貼付'!A48,"")</f>
      </c>
    </row>
    <row r="48" ht="13.5">
      <c r="A48" s="7">
        <f>IF('貼付'!A49&lt;&gt;"",'貼付'!A49,"")</f>
      </c>
    </row>
    <row r="49" ht="13.5">
      <c r="A49" s="7">
        <f>IF('貼付'!A50&lt;&gt;"",'貼付'!A50,"")</f>
      </c>
    </row>
    <row r="50" ht="13.5">
      <c r="A50" s="7">
        <f>IF('貼付'!A51&lt;&gt;"",'貼付'!A51,"")</f>
      </c>
    </row>
    <row r="51" spans="1:16" ht="13.5">
      <c r="A51" s="7">
        <f>INT(MID('貼付'!A52,1,2))</f>
        <v>1</v>
      </c>
      <c r="B51">
        <f>INT(MID('貼付'!A52,3,2))</f>
        <v>0</v>
      </c>
      <c r="C51">
        <f>INT(MID('貼付'!A52,5,2))</f>
        <v>7</v>
      </c>
      <c r="D51">
        <f>INT(MID('貼付'!A52,7,2))</f>
        <v>11</v>
      </c>
      <c r="E51">
        <f>INT(MID('貼付'!A52,9,2))</f>
        <v>2</v>
      </c>
      <c r="F51">
        <f>INT(MID('貼付'!A52,11,2))</f>
        <v>3</v>
      </c>
      <c r="G51">
        <f>INT(MID('貼付'!A52,13,2))</f>
        <v>8</v>
      </c>
      <c r="H51">
        <f>INT(MID('貼付'!A52,15,2))</f>
        <v>12</v>
      </c>
      <c r="I51">
        <f>INT(MID('貼付'!A52,17,2))</f>
        <v>4</v>
      </c>
      <c r="J51">
        <f>INT(MID('貼付'!A52,19,2))</f>
        <v>5</v>
      </c>
      <c r="K51">
        <f>INT(MID('貼付'!A52,21,2))</f>
        <v>9</v>
      </c>
      <c r="L51">
        <f>INT(MID('貼付'!A52,23,2))</f>
        <v>13</v>
      </c>
      <c r="M51">
        <f>INT(MID('貼付'!A52,25,2))</f>
        <v>0</v>
      </c>
      <c r="N51">
        <f>INT(MID('貼付'!A52,27,2))</f>
        <v>6</v>
      </c>
      <c r="O51">
        <f>INT(MID('貼付'!A52,29,2))</f>
        <v>10</v>
      </c>
      <c r="P51">
        <f>INT(MID('貼付'!A52,31,2))</f>
        <v>14</v>
      </c>
    </row>
    <row r="52" spans="1:16" ht="13.5">
      <c r="A52" s="7">
        <f>IF(A51&lt;&gt;0,A51+2,"")</f>
        <v>3</v>
      </c>
      <c r="B52" s="7">
        <f aca="true" t="shared" si="0" ref="B52:P52">IF(B51&lt;&gt;0,B51+2,"")</f>
      </c>
      <c r="C52" s="7">
        <f t="shared" si="0"/>
        <v>9</v>
      </c>
      <c r="D52" s="7">
        <f t="shared" si="0"/>
        <v>13</v>
      </c>
      <c r="E52" s="7">
        <f t="shared" si="0"/>
        <v>4</v>
      </c>
      <c r="F52" s="7">
        <f t="shared" si="0"/>
        <v>5</v>
      </c>
      <c r="G52" s="7">
        <f t="shared" si="0"/>
        <v>10</v>
      </c>
      <c r="H52" s="7">
        <f t="shared" si="0"/>
        <v>14</v>
      </c>
      <c r="I52" s="7">
        <f t="shared" si="0"/>
        <v>6</v>
      </c>
      <c r="J52" s="7">
        <f t="shared" si="0"/>
        <v>7</v>
      </c>
      <c r="K52" s="7">
        <f t="shared" si="0"/>
        <v>11</v>
      </c>
      <c r="L52" s="7">
        <f t="shared" si="0"/>
        <v>15</v>
      </c>
      <c r="M52" s="7">
        <f t="shared" si="0"/>
      </c>
      <c r="N52" s="7">
        <f t="shared" si="0"/>
        <v>8</v>
      </c>
      <c r="O52" s="7">
        <f t="shared" si="0"/>
        <v>12</v>
      </c>
      <c r="P52" s="7">
        <f t="shared" si="0"/>
        <v>16</v>
      </c>
    </row>
    <row r="53" spans="1:16" ht="13.5">
      <c r="A53" s="7" t="str">
        <f ca="1">IF(A52&lt;&gt;"",INDIRECT("A"&amp;A52),"")</f>
        <v>マニュアルを作成する業務等について、手順を箇条書きします</v>
      </c>
      <c r="B53" s="7">
        <f aca="true" ca="1" t="shared" si="1" ref="B53:P53">IF(B52&lt;&gt;"",INDIRECT("A"&amp;B52),"")</f>
      </c>
      <c r="C53" s="7" t="str">
        <f ca="1" t="shared" si="1"/>
        <v>フォーマットファイルをダウンロードし、ファイル名を任意に変更します</v>
      </c>
      <c r="D53" s="7" t="str">
        <f ca="1" t="shared" si="1"/>
        <v>「マニュアル」シートを選択します</v>
      </c>
      <c r="E53" s="7" t="str">
        <f ca="1" t="shared" si="1"/>
        <v>Webサイト「フリーマニュアル作成」へアクセスします</v>
      </c>
      <c r="F53" s="7" t="str">
        <f ca="1" t="shared" si="1"/>
        <v>①の箇条書きを参考にしながら入力します</v>
      </c>
      <c r="G53" s="7" t="str">
        <f ca="1" t="shared" si="1"/>
        <v>⑦のファイルを開き、「貼付」シートを選択します</v>
      </c>
      <c r="H53" s="7" t="str">
        <f ca="1" t="shared" si="1"/>
        <v>A列が赤表示されている行を非表示にします</v>
      </c>
      <c r="I53" s="7" t="str">
        <f ca="1" t="shared" si="1"/>
        <v>「サイトのご利用について」及び「作成ヘルプ」を一読します</v>
      </c>
      <c r="J53" s="7" t="str">
        <f ca="1" t="shared" si="1"/>
        <v>プレビュー表示でマニュアルを確認しながら作業を進めます</v>
      </c>
      <c r="K53" s="7" t="str">
        <f ca="1" t="shared" si="1"/>
        <v>コード生成ページに表示されているコードをコピーします</v>
      </c>
      <c r="L53" s="7" t="str">
        <f ca="1" t="shared" si="1"/>
        <v>必要に応じて「Notes」欄に付加的内容等を入力します</v>
      </c>
      <c r="M53" s="7">
        <f ca="1" t="shared" si="1"/>
      </c>
      <c r="N53" s="7" t="str">
        <f ca="1" t="shared" si="1"/>
        <v>コード生成ページへ進みます</v>
      </c>
      <c r="O53" s="7" t="str">
        <f ca="1" t="shared" si="1"/>
        <v>⑨でコピーしたコードを「貼付」シートに貼り付けます</v>
      </c>
      <c r="P53" s="7" t="str">
        <f ca="1" t="shared" si="1"/>
        <v>印刷をし、出来あがったマニュアルを確認します</v>
      </c>
    </row>
    <row r="54" ht="13.5">
      <c r="A54" s="7">
        <f>IF('貼付'!A53&lt;&gt;"","("&amp;'貼付'!A53&amp;")","")</f>
      </c>
    </row>
    <row r="55" ht="13.5">
      <c r="A55" s="7">
        <f>IF('貼付'!A54&lt;&gt;"","("&amp;'貼付'!A54&amp;")","")</f>
      </c>
    </row>
    <row r="56" ht="13.5">
      <c r="A56" s="7">
        <f>IF('貼付'!A55&lt;&gt;"","("&amp;'貼付'!A55&amp;")","")</f>
      </c>
    </row>
    <row r="57" ht="13.5">
      <c r="A57" s="7">
        <f>IF('貼付'!A56&lt;&gt;"","("&amp;'貼付'!A56&amp;")","")</f>
      </c>
    </row>
    <row r="58" ht="13.5">
      <c r="A58" s="7">
        <f>IF('貼付'!A57&lt;&gt;"","("&amp;'貼付'!A57&amp;")","")</f>
      </c>
    </row>
    <row r="59" ht="13.5">
      <c r="A59" s="7">
        <f>IF('貼付'!A58&lt;&gt;"","("&amp;'貼付'!A58&amp;")","")</f>
      </c>
    </row>
    <row r="60" ht="13.5">
      <c r="A60" s="7">
        <f>IF('貼付'!A59&lt;&gt;"","("&amp;'貼付'!A59&amp;")","")</f>
      </c>
    </row>
    <row r="61" ht="13.5">
      <c r="A61" s="7">
        <f>IF('貼付'!A60&lt;&gt;"","("&amp;'貼付'!A60&amp;")","")</f>
      </c>
    </row>
    <row r="62" ht="13.5">
      <c r="A62" s="7">
        <f>IF('貼付'!A61&lt;&gt;"","("&amp;'貼付'!A61&amp;")","")</f>
      </c>
    </row>
    <row r="63" ht="13.5">
      <c r="A63" s="7">
        <f>IF('貼付'!A62&lt;&gt;"","("&amp;'貼付'!A62&amp;")","")</f>
      </c>
    </row>
    <row r="64" ht="13.5">
      <c r="A64" s="7" t="str">
        <f>IF('貼付'!A63&lt;&gt;"","("&amp;'貼付'!A63&amp;")","")</f>
        <v>(過去に利用有)</v>
      </c>
    </row>
    <row r="65" ht="13.5">
      <c r="A65" s="7">
        <f>IF('貼付'!A64&lt;&gt;"","("&amp;'貼付'!A64&amp;")","")</f>
      </c>
    </row>
    <row r="66" ht="13.5">
      <c r="A66" s="7">
        <f>IF('貼付'!A65&lt;&gt;"","("&amp;'貼付'!A65&amp;")","")</f>
      </c>
    </row>
    <row r="67" ht="13.5">
      <c r="A67" s="7" t="str">
        <f>IF('貼付'!A66&lt;&gt;"","("&amp;'貼付'!A66&amp;")","")</f>
        <v>(初めて利用)</v>
      </c>
    </row>
    <row r="68" ht="13.5">
      <c r="A68" s="7">
        <f>IF('貼付'!A67&lt;&gt;"","("&amp;'貼付'!A67&amp;")","")</f>
      </c>
    </row>
    <row r="69" ht="13.5">
      <c r="A69" s="7">
        <f>IF('貼付'!A68&lt;&gt;"","("&amp;'貼付'!A68&amp;")","")</f>
      </c>
    </row>
    <row r="70" ht="13.5">
      <c r="A70" s="7">
        <f>IF('貼付'!A69&lt;&gt;"","("&amp;'貼付'!A69&amp;")","")</f>
      </c>
    </row>
    <row r="71" ht="13.5">
      <c r="A71" s="7">
        <f>IF('貼付'!A70&lt;&gt;"","("&amp;'貼付'!A70&amp;")","")</f>
      </c>
    </row>
    <row r="72" ht="13.5">
      <c r="A72" s="7">
        <f>IF('貼付'!A71&lt;&gt;"","("&amp;'貼付'!A71&amp;")","")</f>
      </c>
    </row>
    <row r="73" ht="13.5">
      <c r="A73" s="7">
        <f>IF('貼付'!A72&lt;&gt;"","("&amp;'貼付'!A72&amp;")","")</f>
      </c>
    </row>
    <row r="74" ht="13.5">
      <c r="A74" s="7">
        <f>IF('貼付'!A73&lt;&gt;"","("&amp;'貼付'!A73&amp;")","")</f>
      </c>
    </row>
    <row r="75" ht="13.5">
      <c r="A75" s="7">
        <f>IF('貼付'!A74&lt;&gt;"","("&amp;'貼付'!A74&amp;")","")</f>
      </c>
    </row>
    <row r="76" ht="13.5">
      <c r="A76" s="7">
        <f>IF('貼付'!A75&lt;&gt;"","("&amp;'貼付'!A75&amp;")","")</f>
      </c>
    </row>
    <row r="77" ht="13.5">
      <c r="A77" s="7">
        <f>IF('貼付'!A76&lt;&gt;"","("&amp;'貼付'!A76&amp;")","")</f>
      </c>
    </row>
    <row r="78" ht="13.5">
      <c r="A78" s="7">
        <f>IF('貼付'!A77&lt;&gt;"","("&amp;'貼付'!A77&amp;")","")</f>
      </c>
    </row>
    <row r="79" ht="13.5">
      <c r="A79" s="7">
        <f>IF('貼付'!A78&lt;&gt;"","("&amp;'貼付'!A78&amp;")","")</f>
      </c>
    </row>
    <row r="80" ht="13.5">
      <c r="A80" s="7">
        <f>IF('貼付'!A79&lt;&gt;"","("&amp;'貼付'!A79&amp;")","")</f>
      </c>
    </row>
    <row r="81" ht="13.5">
      <c r="A81" s="7">
        <f>IF('貼付'!A80&lt;&gt;"","("&amp;'貼付'!A80&amp;")","")</f>
      </c>
    </row>
    <row r="82" ht="13.5">
      <c r="A82" s="7">
        <f>IF('貼付'!A81&lt;&gt;"","("&amp;'貼付'!A81&amp;")","")</f>
      </c>
    </row>
    <row r="83" ht="13.5">
      <c r="A83" s="7">
        <f>IF('貼付'!A82&lt;&gt;"","("&amp;'貼付'!A82&amp;")","")</f>
      </c>
    </row>
    <row r="84" ht="13.5">
      <c r="A84" s="7">
        <f>IF('貼付'!A83&lt;&gt;"","("&amp;'貼付'!A83&amp;")","")</f>
      </c>
    </row>
    <row r="85" ht="13.5">
      <c r="A85" s="7">
        <f>IF('貼付'!A84&lt;&gt;"","("&amp;'貼付'!A84&amp;")","")</f>
      </c>
    </row>
    <row r="86" ht="13.5">
      <c r="A86" s="7">
        <f>IF('貼付'!A85&lt;&gt;"","("&amp;'貼付'!A85&amp;")","")</f>
      </c>
    </row>
    <row r="87" spans="1:45" ht="13.5">
      <c r="A87" s="7">
        <v>1</v>
      </c>
      <c r="B87" s="7">
        <v>2</v>
      </c>
      <c r="C87" s="7">
        <v>3</v>
      </c>
      <c r="D87" s="7">
        <v>4</v>
      </c>
      <c r="E87" s="7">
        <v>5</v>
      </c>
      <c r="F87" s="7">
        <v>6</v>
      </c>
      <c r="G87" s="7">
        <v>7</v>
      </c>
      <c r="H87" s="7">
        <v>8</v>
      </c>
      <c r="I87" s="7">
        <v>9</v>
      </c>
      <c r="J87" s="7">
        <v>10</v>
      </c>
      <c r="K87" s="7">
        <v>11</v>
      </c>
      <c r="L87" s="7">
        <v>12</v>
      </c>
      <c r="M87" s="7">
        <v>13</v>
      </c>
      <c r="N87" s="7">
        <v>14</v>
      </c>
      <c r="O87" s="7">
        <v>15</v>
      </c>
      <c r="P87" s="7">
        <v>16</v>
      </c>
      <c r="Q87" s="7">
        <v>17</v>
      </c>
      <c r="R87" s="7">
        <v>18</v>
      </c>
      <c r="S87" s="7">
        <v>19</v>
      </c>
      <c r="T87" s="7">
        <v>20</v>
      </c>
      <c r="U87" s="7">
        <v>21</v>
      </c>
      <c r="V87" s="7">
        <v>22</v>
      </c>
      <c r="W87" s="7">
        <v>23</v>
      </c>
      <c r="X87" s="7">
        <v>24</v>
      </c>
      <c r="Y87" s="7">
        <v>25</v>
      </c>
      <c r="Z87" s="7">
        <v>26</v>
      </c>
      <c r="AA87" s="7">
        <v>27</v>
      </c>
      <c r="AB87" s="7">
        <v>28</v>
      </c>
      <c r="AC87" s="7">
        <v>29</v>
      </c>
      <c r="AD87" s="7">
        <v>30</v>
      </c>
      <c r="AE87" s="7">
        <v>31</v>
      </c>
      <c r="AF87" s="7">
        <v>32</v>
      </c>
      <c r="AG87" s="7">
        <v>33</v>
      </c>
      <c r="AH87" s="7">
        <v>34</v>
      </c>
      <c r="AI87" s="7">
        <v>35</v>
      </c>
      <c r="AJ87" s="7">
        <v>36</v>
      </c>
      <c r="AK87" s="7">
        <v>37</v>
      </c>
      <c r="AL87" s="7">
        <v>38</v>
      </c>
      <c r="AM87" s="7">
        <v>39</v>
      </c>
      <c r="AN87" s="7">
        <v>40</v>
      </c>
      <c r="AO87" s="7">
        <v>41</v>
      </c>
      <c r="AP87" s="7">
        <v>42</v>
      </c>
      <c r="AQ87" s="7">
        <v>43</v>
      </c>
      <c r="AR87" s="7">
        <v>44</v>
      </c>
      <c r="AS87" s="7">
        <v>45</v>
      </c>
    </row>
    <row r="88" spans="1:45" ht="13.5">
      <c r="A88" s="7">
        <f>INT(MID('貼付'!$A86,A87,1))</f>
        <v>0</v>
      </c>
      <c r="B88" s="7">
        <f>INT(MID('貼付'!$A86,B87,1))</f>
        <v>0</v>
      </c>
      <c r="C88" s="7">
        <f>INT(MID('貼付'!$A86,C87,1))</f>
        <v>0</v>
      </c>
      <c r="D88" s="7">
        <f>INT(MID('貼付'!$A86,D87,1))</f>
        <v>1</v>
      </c>
      <c r="E88" s="7">
        <f>INT(MID('貼付'!$A86,E87,1))</f>
        <v>0</v>
      </c>
      <c r="F88" s="7">
        <f>INT(MID('貼付'!$A86,F87,1))</f>
        <v>1</v>
      </c>
      <c r="G88" s="7">
        <f>INT(MID('貼付'!$A86,G87,1))</f>
        <v>1</v>
      </c>
      <c r="H88" s="7">
        <f>INT(MID('貼付'!$A86,H87,1))</f>
        <v>0</v>
      </c>
      <c r="I88" s="7">
        <f>INT(MID('貼付'!$A86,I87,1))</f>
        <v>0</v>
      </c>
      <c r="J88" s="7">
        <f>INT(MID('貼付'!$A86,J87,1))</f>
        <v>1</v>
      </c>
      <c r="K88" s="7">
        <f>INT(MID('貼付'!$A86,K87,1))</f>
        <v>1</v>
      </c>
      <c r="L88" s="7">
        <f>INT(MID('貼付'!$A86,L87,1))</f>
        <v>1</v>
      </c>
      <c r="M88" s="7">
        <f>INT(MID('貼付'!$A86,M87,1))</f>
        <v>1</v>
      </c>
      <c r="N88" s="7">
        <f>INT(MID('貼付'!$A86,N87,1))</f>
        <v>1</v>
      </c>
      <c r="O88" s="7">
        <f>INT(MID('貼付'!$A86,O87,1))</f>
        <v>1</v>
      </c>
      <c r="P88" s="7">
        <f>INT(MID('貼付'!$A86,P87,1))</f>
        <v>0</v>
      </c>
      <c r="Q88" s="7">
        <f>INT(MID('貼付'!$A86,Q87,1))</f>
        <v>0</v>
      </c>
      <c r="R88" s="7">
        <f>INT(MID('貼付'!$A86,R87,1))</f>
        <v>0</v>
      </c>
      <c r="S88" s="7">
        <f>INT(MID('貼付'!$A86,S87,1))</f>
        <v>0</v>
      </c>
      <c r="T88" s="7">
        <f>INT(MID('貼付'!$A86,T87,1))</f>
        <v>1</v>
      </c>
      <c r="U88" s="7">
        <f>INT(MID('貼付'!$A86,U87,1))</f>
        <v>1</v>
      </c>
      <c r="V88" s="7">
        <f>INT(MID('貼付'!$A86,V87,1))</f>
        <v>1</v>
      </c>
      <c r="W88" s="7">
        <f>INT(MID('貼付'!$A86,W87,1))</f>
        <v>1</v>
      </c>
      <c r="X88" s="7">
        <f>INT(MID('貼付'!$A86,X87,1))</f>
        <v>1</v>
      </c>
      <c r="Y88" s="7">
        <f>INT(MID('貼付'!$A86,Y87,1))</f>
        <v>1</v>
      </c>
      <c r="Z88" s="7">
        <f>INT(MID('貼付'!$A86,Z87,1))</f>
        <v>1</v>
      </c>
      <c r="AA88" s="7">
        <f>INT(MID('貼付'!$A86,AA87,1))</f>
        <v>1</v>
      </c>
      <c r="AB88" s="7">
        <f>INT(MID('貼付'!$A86,AB87,1))</f>
        <v>0</v>
      </c>
      <c r="AC88" s="7">
        <f>INT(MID('貼付'!$A86,AC87,1))</f>
        <v>0</v>
      </c>
      <c r="AD88" s="7">
        <f>INT(MID('貼付'!$A86,AD87,1))</f>
        <v>0</v>
      </c>
      <c r="AE88" s="7">
        <f>INT(MID('貼付'!$A86,AE87,1))</f>
        <v>0</v>
      </c>
      <c r="AF88" s="7">
        <f>INT(MID('貼付'!$A86,AF87,1))</f>
        <v>0</v>
      </c>
      <c r="AG88" s="7">
        <f>INT(MID('貼付'!$A86,AG87,1))</f>
        <v>0</v>
      </c>
      <c r="AH88" s="7">
        <f>INT(MID('貼付'!$A86,AH87,1))</f>
        <v>0</v>
      </c>
      <c r="AI88" s="7">
        <f>INT(MID('貼付'!$A86,AI87,1))</f>
        <v>1</v>
      </c>
      <c r="AJ88" s="7">
        <f>INT(MID('貼付'!$A86,AJ87,1))</f>
        <v>1</v>
      </c>
      <c r="AK88" s="7">
        <f>INT(MID('貼付'!$A86,AK87,1))</f>
        <v>1</v>
      </c>
      <c r="AL88" s="7">
        <f>INT(MID('貼付'!$A86,AL87,1))</f>
        <v>1</v>
      </c>
      <c r="AM88" s="7">
        <f>INT(MID('貼付'!$A86,AM87,1))</f>
        <v>1</v>
      </c>
      <c r="AN88" s="7">
        <f>INT(MID('貼付'!$A86,AN87,1))</f>
        <v>0</v>
      </c>
      <c r="AO88" s="7">
        <f>INT(MID('貼付'!$A86,AO87,1))</f>
        <v>0</v>
      </c>
      <c r="AP88" s="7">
        <f>INT(MID('貼付'!$A86,AP87,1))</f>
        <v>1</v>
      </c>
      <c r="AQ88" s="7">
        <f>INT(MID('貼付'!$A86,AQ87,1))</f>
        <v>0</v>
      </c>
      <c r="AR88" s="7">
        <f>INT(MID('貼付'!$A86,AR87,1))</f>
        <v>1</v>
      </c>
      <c r="AS88" s="7">
        <f>INT(MID('貼付'!$A86,AS87,1))</f>
        <v>0</v>
      </c>
    </row>
  </sheetData>
  <sheetProtection password="9278" sheet="1"/>
  <hyperlinks>
    <hyperlink ref="R1" r:id="rId1" display="http://manu.hikak.com/"/>
  </hyperlinks>
  <printOptions/>
  <pageMargins left="0.7" right="0.7" top="0.75" bottom="0.75" header="0.3" footer="0.3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Z96"/>
  <sheetViews>
    <sheetView showGridLines="0" tabSelected="1" zoomScale="120" zoomScaleNormal="12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3.7109375" style="1" customWidth="1"/>
    <col min="3" max="3" width="4.421875" style="0" customWidth="1"/>
    <col min="4" max="5" width="9.28125" style="0" customWidth="1"/>
    <col min="6" max="6" width="1.28515625" style="0" customWidth="1"/>
    <col min="7" max="8" width="3.421875" style="0" customWidth="1"/>
    <col min="9" max="9" width="1.28515625" style="0" customWidth="1"/>
    <col min="10" max="11" width="9.28125" style="0" customWidth="1"/>
    <col min="12" max="12" width="1.28515625" style="0" customWidth="1"/>
    <col min="13" max="14" width="3.421875" style="0" customWidth="1"/>
    <col min="15" max="15" width="1.28515625" style="0" customWidth="1"/>
    <col min="16" max="17" width="9.28125" style="0" customWidth="1"/>
    <col min="18" max="18" width="1.28515625" style="0" customWidth="1"/>
    <col min="19" max="20" width="3.421875" style="0" customWidth="1"/>
    <col min="21" max="21" width="1.28515625" style="0" customWidth="1"/>
    <col min="22" max="23" width="9.28125" style="0" customWidth="1"/>
    <col min="24" max="24" width="4.421875" style="0" customWidth="1"/>
    <col min="25" max="25" width="2.28125" style="0" customWidth="1"/>
  </cols>
  <sheetData>
    <row r="1" ht="13.5" customHeight="1"/>
    <row r="2" spans="2:24" s="1" customFormat="1" ht="36" customHeight="1">
      <c r="B2" s="2" t="s">
        <v>0</v>
      </c>
      <c r="C2" s="48" t="str">
        <f>'処理'!A1</f>
        <v> 「フリーマニュアル作成」の使い方マニュアル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2:26" s="1" customFormat="1" ht="22.5" customHeight="1">
      <c r="B3" s="51" t="s">
        <v>1</v>
      </c>
      <c r="C3" s="54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8"/>
      <c r="Y3" s="12"/>
      <c r="Z3" s="12"/>
    </row>
    <row r="4" spans="2:26" s="1" customFormat="1" ht="12.75" customHeight="1">
      <c r="B4" s="52"/>
      <c r="C4" s="55"/>
      <c r="D4" s="61" t="str">
        <f>IF(D5&lt;&gt;"",'処理'!A2,"")</f>
        <v>①</v>
      </c>
      <c r="E4" s="61"/>
      <c r="F4" s="9"/>
      <c r="G4" s="9"/>
      <c r="H4" s="9"/>
      <c r="I4" s="62">
        <f>IF('処理'!B88=1,"▼","")</f>
      </c>
      <c r="J4" s="61">
        <f>IF(J5&lt;&gt;"",'処理'!B2,"")</f>
      </c>
      <c r="K4" s="61"/>
      <c r="L4" s="9"/>
      <c r="M4" s="9"/>
      <c r="N4" s="9"/>
      <c r="O4" s="62" t="str">
        <f>IF('処理'!D88=1,"▼","")</f>
        <v>▼</v>
      </c>
      <c r="P4" s="61" t="str">
        <f>IF(P5&lt;&gt;"",'処理'!C2,"")</f>
        <v>⑦</v>
      </c>
      <c r="Q4" s="61"/>
      <c r="R4" s="9"/>
      <c r="S4" s="9"/>
      <c r="T4" s="9"/>
      <c r="U4" s="62" t="str">
        <f>IF('処理'!F88=1,"▼","")</f>
        <v>▼</v>
      </c>
      <c r="V4" s="61" t="str">
        <f>IF(V5&lt;&gt;"",'処理'!D2,"")</f>
        <v>⑪</v>
      </c>
      <c r="W4" s="61"/>
      <c r="X4" s="59"/>
      <c r="Y4" s="12"/>
      <c r="Z4" s="12"/>
    </row>
    <row r="5" spans="2:26" s="1" customFormat="1" ht="12.75" customHeight="1">
      <c r="B5" s="52"/>
      <c r="C5" s="55"/>
      <c r="D5" s="63" t="str">
        <f>IF('処理'!A52&lt;&gt;"",'処理'!A53,"")</f>
        <v>マニュアルを作成する業務等について、手順を箇条書きします</v>
      </c>
      <c r="E5" s="63"/>
      <c r="F5" s="9"/>
      <c r="G5" s="31">
        <f>IF('処理'!A54&lt;&gt;"",'処理'!A54,"")</f>
      </c>
      <c r="H5" s="31"/>
      <c r="I5" s="62"/>
      <c r="J5" s="64">
        <f>IF('処理'!B52&lt;&gt;"",'処理'!B53,"")</f>
      </c>
      <c r="K5" s="64"/>
      <c r="L5" s="9"/>
      <c r="M5" s="31">
        <f>IF('処理'!A55&lt;&gt;"",'処理'!A55,"")</f>
      </c>
      <c r="N5" s="31"/>
      <c r="O5" s="62"/>
      <c r="P5" s="64" t="str">
        <f>IF('処理'!C52&lt;&gt;"",'処理'!C53,"")</f>
        <v>フォーマットファイルをダウンロードし、ファイル名を任意に変更します</v>
      </c>
      <c r="Q5" s="64"/>
      <c r="R5" s="9"/>
      <c r="S5" s="31">
        <f>IF('処理'!A56&lt;&gt;"",'処理'!A56,"")</f>
      </c>
      <c r="T5" s="31"/>
      <c r="U5" s="62"/>
      <c r="V5" s="64" t="str">
        <f>IF('処理'!D52&lt;&gt;"",'処理'!D53,"")</f>
        <v>「マニュアル」シートを選択します</v>
      </c>
      <c r="W5" s="64"/>
      <c r="X5" s="59"/>
      <c r="Y5" s="12"/>
      <c r="Z5" s="12"/>
    </row>
    <row r="6" spans="2:26" s="1" customFormat="1" ht="12.75" customHeight="1">
      <c r="B6" s="52"/>
      <c r="C6" s="55"/>
      <c r="D6" s="63"/>
      <c r="E6" s="63"/>
      <c r="F6" s="9"/>
      <c r="G6" s="9"/>
      <c r="H6" s="9"/>
      <c r="I6" s="62"/>
      <c r="J6" s="64"/>
      <c r="K6" s="64"/>
      <c r="L6" s="9"/>
      <c r="M6" s="9"/>
      <c r="N6" s="9"/>
      <c r="O6" s="62"/>
      <c r="P6" s="64"/>
      <c r="Q6" s="64"/>
      <c r="R6" s="9"/>
      <c r="S6" s="9"/>
      <c r="T6" s="9"/>
      <c r="U6" s="62"/>
      <c r="V6" s="64"/>
      <c r="W6" s="64"/>
      <c r="X6" s="59"/>
      <c r="Y6" s="12"/>
      <c r="Z6" s="12"/>
    </row>
    <row r="7" spans="2:26" s="1" customFormat="1" ht="12.75" customHeight="1">
      <c r="B7" s="52"/>
      <c r="C7" s="55"/>
      <c r="D7" s="63"/>
      <c r="E7" s="63"/>
      <c r="F7" s="9"/>
      <c r="G7" s="9"/>
      <c r="H7" s="9"/>
      <c r="I7" s="62"/>
      <c r="J7" s="64"/>
      <c r="K7" s="64"/>
      <c r="L7" s="9"/>
      <c r="M7" s="9"/>
      <c r="N7" s="9"/>
      <c r="O7" s="62"/>
      <c r="P7" s="64"/>
      <c r="Q7" s="64"/>
      <c r="R7" s="9"/>
      <c r="S7" s="9"/>
      <c r="T7" s="9"/>
      <c r="U7" s="62"/>
      <c r="V7" s="64"/>
      <c r="W7" s="64"/>
      <c r="X7" s="59"/>
      <c r="Y7" s="12"/>
      <c r="Z7" s="12"/>
    </row>
    <row r="8" spans="2:26" s="1" customFormat="1" ht="10.5" customHeight="1">
      <c r="B8" s="52"/>
      <c r="C8" s="55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59"/>
      <c r="Y8" s="12"/>
      <c r="Z8" s="12"/>
    </row>
    <row r="9" spans="2:26" s="1" customFormat="1" ht="9" customHeight="1">
      <c r="B9" s="52"/>
      <c r="C9" s="55"/>
      <c r="D9" s="10">
        <f>IF('処理'!A57&lt;&gt;"",'処理'!A57,"")</f>
      </c>
      <c r="E9" s="11"/>
      <c r="F9" s="9"/>
      <c r="G9" s="31">
        <f>IF('処理'!A58&lt;&gt;"",'処理'!A58,"")</f>
      </c>
      <c r="H9" s="31"/>
      <c r="I9" s="9"/>
      <c r="J9" s="10">
        <f>IF('処理'!A59&lt;&gt;"",'処理'!A59,"")</f>
      </c>
      <c r="K9" s="10"/>
      <c r="L9" s="9"/>
      <c r="M9" s="31">
        <f>IF('処理'!A60&lt;&gt;"",'処理'!A60,"")</f>
      </c>
      <c r="N9" s="32"/>
      <c r="O9" s="9"/>
      <c r="P9" s="10">
        <f>IF('処理'!A61&lt;&gt;"",'処理'!A61,"")</f>
      </c>
      <c r="Q9" s="11"/>
      <c r="R9" s="9"/>
      <c r="S9" s="31">
        <f>IF('処理'!A62&lt;&gt;"",'処理'!A62,"")</f>
      </c>
      <c r="T9" s="32"/>
      <c r="U9" s="9"/>
      <c r="V9" s="10">
        <f>IF('処理'!A63&lt;&gt;"",'処理'!A63,"")</f>
      </c>
      <c r="W9" s="11"/>
      <c r="X9" s="59"/>
      <c r="Y9" s="12"/>
      <c r="Z9" s="12"/>
    </row>
    <row r="10" spans="2:26" s="1" customFormat="1" ht="10.5" customHeight="1">
      <c r="B10" s="52"/>
      <c r="C10" s="5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59"/>
      <c r="Y10" s="12"/>
      <c r="Z10" s="12"/>
    </row>
    <row r="11" spans="2:26" s="1" customFormat="1" ht="9" customHeight="1">
      <c r="B11" s="52"/>
      <c r="C11" s="55"/>
      <c r="D11" s="65" t="str">
        <f>IF('処理'!G88=1,"▼","")</f>
        <v>▼</v>
      </c>
      <c r="E11" s="65"/>
      <c r="F11" s="9"/>
      <c r="G11" s="9"/>
      <c r="H11" s="9"/>
      <c r="I11" s="9"/>
      <c r="J11" s="65">
        <f>IF('処理'!I88=1,"▼","")</f>
      </c>
      <c r="K11" s="65"/>
      <c r="L11" s="9"/>
      <c r="M11" s="9"/>
      <c r="N11" s="9"/>
      <c r="O11" s="9"/>
      <c r="P11" s="65" t="str">
        <f>IF('処理'!K88=1,"▼","")</f>
        <v>▼</v>
      </c>
      <c r="Q11" s="65"/>
      <c r="R11" s="9"/>
      <c r="S11" s="9"/>
      <c r="T11" s="9"/>
      <c r="U11" s="9"/>
      <c r="V11" s="65" t="str">
        <f>IF('処理'!M88=1,"▼","")</f>
        <v>▼</v>
      </c>
      <c r="W11" s="65"/>
      <c r="X11" s="59"/>
      <c r="Y11" s="12"/>
      <c r="Z11" s="12"/>
    </row>
    <row r="12" spans="2:26" s="1" customFormat="1" ht="12.75" customHeight="1">
      <c r="B12" s="52"/>
      <c r="C12" s="55"/>
      <c r="D12" s="61" t="str">
        <f>IF(D13&lt;&gt;"",'処理'!E2,"")</f>
        <v>②</v>
      </c>
      <c r="E12" s="61"/>
      <c r="F12" s="9"/>
      <c r="G12" s="9"/>
      <c r="H12" s="9"/>
      <c r="I12" s="62" t="str">
        <f>IF('処理'!O88=1,"▼","")</f>
        <v>▼</v>
      </c>
      <c r="J12" s="61" t="str">
        <f>IF(J13&lt;&gt;"",'処理'!F2,"")</f>
        <v>③</v>
      </c>
      <c r="K12" s="61"/>
      <c r="L12" s="9"/>
      <c r="M12" s="9"/>
      <c r="N12" s="9"/>
      <c r="O12" s="62">
        <f>IF('処理'!Q88=1,"▼","")</f>
      </c>
      <c r="P12" s="61" t="str">
        <f>IF(P13&lt;&gt;"",'処理'!G2,"")</f>
        <v>⑧</v>
      </c>
      <c r="Q12" s="61"/>
      <c r="R12" s="9"/>
      <c r="S12" s="9"/>
      <c r="T12" s="9"/>
      <c r="U12" s="62">
        <f>IF('処理'!S88=1,"▼","")</f>
      </c>
      <c r="V12" s="61" t="str">
        <f>IF(V13&lt;&gt;"",'処理'!H2,"")</f>
        <v>⑫</v>
      </c>
      <c r="W12" s="61"/>
      <c r="X12" s="59"/>
      <c r="Y12" s="12"/>
      <c r="Z12" s="12"/>
    </row>
    <row r="13" spans="2:26" s="1" customFormat="1" ht="12.75" customHeight="1">
      <c r="B13" s="52"/>
      <c r="C13" s="55"/>
      <c r="D13" s="64" t="str">
        <f>IF('処理'!E52&lt;&gt;"",'処理'!E53,"")</f>
        <v>Webサイト「フリーマニュアル作成」へアクセスします</v>
      </c>
      <c r="E13" s="64"/>
      <c r="F13" s="9"/>
      <c r="G13" s="31" t="str">
        <f>IF('処理'!A64&lt;&gt;"",'処理'!A64,"")</f>
        <v>(過去に利用有)</v>
      </c>
      <c r="H13" s="32"/>
      <c r="I13" s="62"/>
      <c r="J13" s="64" t="str">
        <f>IF('処理'!F52&lt;&gt;"",'処理'!F53,"")</f>
        <v>①の箇条書きを参考にしながら入力します</v>
      </c>
      <c r="K13" s="64"/>
      <c r="L13" s="9"/>
      <c r="M13" s="31">
        <f>IF('処理'!A65&lt;&gt;"",'処理'!A65,"")</f>
      </c>
      <c r="N13" s="32"/>
      <c r="O13" s="62"/>
      <c r="P13" s="64" t="str">
        <f>IF('処理'!G52&lt;&gt;"",'処理'!G53,"")</f>
        <v>⑦のファイルを開き、「貼付」シートを選択します</v>
      </c>
      <c r="Q13" s="64"/>
      <c r="R13" s="9"/>
      <c r="S13" s="31">
        <f>IF('処理'!A66&lt;&gt;"",'処理'!A66,"")</f>
      </c>
      <c r="T13" s="32"/>
      <c r="U13" s="62"/>
      <c r="V13" s="64" t="str">
        <f>IF('処理'!H52&lt;&gt;"",'処理'!H53,"")</f>
        <v>A列が赤表示されている行を非表示にします</v>
      </c>
      <c r="W13" s="64"/>
      <c r="X13" s="59"/>
      <c r="Y13" s="12"/>
      <c r="Z13" s="12"/>
    </row>
    <row r="14" spans="2:26" s="1" customFormat="1" ht="12.75" customHeight="1">
      <c r="B14" s="52"/>
      <c r="C14" s="55"/>
      <c r="D14" s="64"/>
      <c r="E14" s="64"/>
      <c r="F14" s="9"/>
      <c r="G14" s="9"/>
      <c r="H14" s="9"/>
      <c r="I14" s="62"/>
      <c r="J14" s="64"/>
      <c r="K14" s="64"/>
      <c r="L14" s="9"/>
      <c r="M14" s="9"/>
      <c r="N14" s="9"/>
      <c r="O14" s="62"/>
      <c r="P14" s="64"/>
      <c r="Q14" s="64"/>
      <c r="R14" s="9"/>
      <c r="S14" s="9"/>
      <c r="T14" s="9"/>
      <c r="U14" s="62"/>
      <c r="V14" s="64"/>
      <c r="W14" s="64"/>
      <c r="X14" s="59"/>
      <c r="Y14" s="12"/>
      <c r="Z14" s="12"/>
    </row>
    <row r="15" spans="2:26" s="1" customFormat="1" ht="12.75" customHeight="1">
      <c r="B15" s="52"/>
      <c r="C15" s="55"/>
      <c r="D15" s="64"/>
      <c r="E15" s="64"/>
      <c r="F15" s="9"/>
      <c r="G15" s="9"/>
      <c r="H15" s="9"/>
      <c r="I15" s="62"/>
      <c r="J15" s="64"/>
      <c r="K15" s="64"/>
      <c r="L15" s="9"/>
      <c r="M15" s="9"/>
      <c r="N15" s="9"/>
      <c r="O15" s="62"/>
      <c r="P15" s="64"/>
      <c r="Q15" s="64"/>
      <c r="R15" s="9"/>
      <c r="S15" s="9"/>
      <c r="T15" s="9"/>
      <c r="U15" s="62"/>
      <c r="V15" s="64"/>
      <c r="W15" s="64"/>
      <c r="X15" s="59"/>
      <c r="Y15" s="12"/>
      <c r="Z15" s="12"/>
    </row>
    <row r="16" spans="2:26" s="1" customFormat="1" ht="10.5" customHeight="1">
      <c r="B16" s="52"/>
      <c r="C16" s="55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59"/>
      <c r="Y16" s="12"/>
      <c r="Z16" s="12"/>
    </row>
    <row r="17" spans="2:26" s="1" customFormat="1" ht="9" customHeight="1">
      <c r="B17" s="52"/>
      <c r="C17" s="55"/>
      <c r="D17" s="10" t="str">
        <f>IF('処理'!A67&lt;&gt;"",'処理'!A67,"")</f>
        <v>(初めて利用)</v>
      </c>
      <c r="E17" s="11"/>
      <c r="F17" s="9"/>
      <c r="G17" s="31">
        <f>IF('処理'!A68&lt;&gt;"",'処理'!A68,"")</f>
      </c>
      <c r="H17" s="31"/>
      <c r="I17" s="9"/>
      <c r="J17" s="10">
        <f>IF('処理'!A69&lt;&gt;"",'処理'!A69,"")</f>
      </c>
      <c r="K17" s="10"/>
      <c r="L17" s="9"/>
      <c r="M17" s="31">
        <f>IF('処理'!A70&lt;&gt;"",'処理'!A70,"")</f>
      </c>
      <c r="N17" s="32"/>
      <c r="O17" s="9"/>
      <c r="P17" s="10">
        <f>IF('処理'!A71&lt;&gt;"",'処理'!A71,"")</f>
      </c>
      <c r="Q17" s="11"/>
      <c r="R17" s="9"/>
      <c r="S17" s="31">
        <f>IF('処理'!A72&lt;&gt;"",'処理'!A72,"")</f>
      </c>
      <c r="T17" s="32"/>
      <c r="U17" s="9"/>
      <c r="V17" s="10">
        <f>IF('処理'!A73&lt;&gt;"",'処理'!A73,"")</f>
      </c>
      <c r="W17" s="11"/>
      <c r="X17" s="59"/>
      <c r="Y17" s="12"/>
      <c r="Z17" s="12"/>
    </row>
    <row r="18" spans="2:26" s="1" customFormat="1" ht="10.5" customHeight="1">
      <c r="B18" s="52"/>
      <c r="C18" s="5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59"/>
      <c r="Y18" s="12"/>
      <c r="Z18" s="12"/>
    </row>
    <row r="19" spans="2:26" s="1" customFormat="1" ht="9" customHeight="1">
      <c r="B19" s="52"/>
      <c r="C19" s="55"/>
      <c r="D19" s="65" t="str">
        <f>IF('処理'!T88=1,"▼","")</f>
        <v>▼</v>
      </c>
      <c r="E19" s="65"/>
      <c r="F19" s="9"/>
      <c r="G19" s="9"/>
      <c r="H19" s="9"/>
      <c r="I19" s="9"/>
      <c r="J19" s="65" t="str">
        <f>IF('処理'!V88=1,"▼","")</f>
        <v>▼</v>
      </c>
      <c r="K19" s="65"/>
      <c r="L19" s="9"/>
      <c r="M19" s="9"/>
      <c r="N19" s="9"/>
      <c r="O19" s="9"/>
      <c r="P19" s="65" t="str">
        <f>IF('処理'!X88=1,"▼","")</f>
        <v>▼</v>
      </c>
      <c r="Q19" s="65"/>
      <c r="R19" s="9"/>
      <c r="S19" s="9"/>
      <c r="T19" s="9"/>
      <c r="U19" s="9"/>
      <c r="V19" s="65" t="str">
        <f>IF('処理'!Z88=1,"▼","")</f>
        <v>▼</v>
      </c>
      <c r="W19" s="65"/>
      <c r="X19" s="59"/>
      <c r="Y19" s="12"/>
      <c r="Z19" s="12"/>
    </row>
    <row r="20" spans="2:26" s="1" customFormat="1" ht="12.75" customHeight="1">
      <c r="B20" s="52"/>
      <c r="C20" s="55"/>
      <c r="D20" s="61" t="str">
        <f>IF(D21&lt;&gt;"",'処理'!I2,"")</f>
        <v>④</v>
      </c>
      <c r="E20" s="61"/>
      <c r="F20" s="9"/>
      <c r="G20" s="9"/>
      <c r="H20" s="9"/>
      <c r="I20" s="62">
        <f>IF('処理'!AB88=1,"▼","")</f>
      </c>
      <c r="J20" s="61" t="str">
        <f>IF(J21&lt;&gt;"",'処理'!J2,"")</f>
        <v>⑤</v>
      </c>
      <c r="K20" s="61"/>
      <c r="L20" s="9"/>
      <c r="M20" s="9"/>
      <c r="N20" s="9"/>
      <c r="O20" s="62">
        <f>IF('処理'!AD88=1,"▼","")</f>
      </c>
      <c r="P20" s="61" t="str">
        <f>IF(P21&lt;&gt;"",'処理'!K2,"")</f>
        <v>⑨</v>
      </c>
      <c r="Q20" s="61"/>
      <c r="R20" s="9"/>
      <c r="S20" s="9"/>
      <c r="T20" s="9"/>
      <c r="U20" s="62">
        <f>IF('処理'!AF88=1,"▼","")</f>
      </c>
      <c r="V20" s="61" t="str">
        <f>IF(V21&lt;&gt;"",'処理'!L2,"")</f>
        <v>⑬</v>
      </c>
      <c r="W20" s="61"/>
      <c r="X20" s="59"/>
      <c r="Y20" s="12"/>
      <c r="Z20" s="12"/>
    </row>
    <row r="21" spans="2:26" s="1" customFormat="1" ht="12.75" customHeight="1">
      <c r="B21" s="52"/>
      <c r="C21" s="55"/>
      <c r="D21" s="64" t="str">
        <f>IF('処理'!I52&lt;&gt;"",'処理'!I53,"")</f>
        <v>「サイトのご利用について」及び「作成ヘルプ」を一読します</v>
      </c>
      <c r="E21" s="64"/>
      <c r="F21" s="9"/>
      <c r="G21" s="31">
        <f>IF('処理'!A74&lt;&gt;"",'処理'!A74,"")</f>
      </c>
      <c r="H21" s="32"/>
      <c r="I21" s="62"/>
      <c r="J21" s="64" t="str">
        <f>IF('処理'!J52&lt;&gt;"",'処理'!J53,"")</f>
        <v>プレビュー表示でマニュアルを確認しながら作業を進めます</v>
      </c>
      <c r="K21" s="64"/>
      <c r="L21" s="9"/>
      <c r="M21" s="31">
        <f>IF('処理'!A75&lt;&gt;"",'処理'!A75,"")</f>
      </c>
      <c r="N21" s="32"/>
      <c r="O21" s="62"/>
      <c r="P21" s="64" t="str">
        <f>IF('処理'!K52&lt;&gt;"",'処理'!K53,"")</f>
        <v>コード生成ページに表示されているコードをコピーします</v>
      </c>
      <c r="Q21" s="64"/>
      <c r="R21" s="9"/>
      <c r="S21" s="31">
        <f>IF('処理'!A76&lt;&gt;"",'処理'!A76,"")</f>
      </c>
      <c r="T21" s="32"/>
      <c r="U21" s="62"/>
      <c r="V21" s="64" t="str">
        <f>IF('処理'!L52&lt;&gt;"",'処理'!L53,"")</f>
        <v>必要に応じて「Notes」欄に付加的内容等を入力します</v>
      </c>
      <c r="W21" s="64"/>
      <c r="X21" s="59"/>
      <c r="Y21" s="12"/>
      <c r="Z21" s="12"/>
    </row>
    <row r="22" spans="2:26" s="1" customFormat="1" ht="12.75" customHeight="1">
      <c r="B22" s="52"/>
      <c r="C22" s="55"/>
      <c r="D22" s="64"/>
      <c r="E22" s="64"/>
      <c r="F22" s="9"/>
      <c r="G22" s="9"/>
      <c r="H22" s="9"/>
      <c r="I22" s="62"/>
      <c r="J22" s="64"/>
      <c r="K22" s="64"/>
      <c r="L22" s="9"/>
      <c r="M22" s="9"/>
      <c r="N22" s="9"/>
      <c r="O22" s="62"/>
      <c r="P22" s="64"/>
      <c r="Q22" s="64"/>
      <c r="R22" s="9"/>
      <c r="S22" s="9"/>
      <c r="T22" s="9"/>
      <c r="U22" s="62"/>
      <c r="V22" s="64"/>
      <c r="W22" s="64"/>
      <c r="X22" s="59"/>
      <c r="Y22" s="12"/>
      <c r="Z22" s="12"/>
    </row>
    <row r="23" spans="2:26" s="1" customFormat="1" ht="12.75" customHeight="1">
      <c r="B23" s="52"/>
      <c r="C23" s="55"/>
      <c r="D23" s="64"/>
      <c r="E23" s="64"/>
      <c r="F23" s="9"/>
      <c r="G23" s="9"/>
      <c r="H23" s="9"/>
      <c r="I23" s="62"/>
      <c r="J23" s="64"/>
      <c r="K23" s="64"/>
      <c r="L23" s="9"/>
      <c r="M23" s="9"/>
      <c r="N23" s="9"/>
      <c r="O23" s="62"/>
      <c r="P23" s="64"/>
      <c r="Q23" s="64"/>
      <c r="R23" s="9"/>
      <c r="S23" s="9"/>
      <c r="T23" s="9"/>
      <c r="U23" s="62"/>
      <c r="V23" s="64"/>
      <c r="W23" s="64"/>
      <c r="X23" s="59"/>
      <c r="Y23" s="12"/>
      <c r="Z23" s="12"/>
    </row>
    <row r="24" spans="2:26" s="1" customFormat="1" ht="10.5" customHeight="1">
      <c r="B24" s="52"/>
      <c r="C24" s="5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59"/>
      <c r="Y24" s="12"/>
      <c r="Z24" s="12"/>
    </row>
    <row r="25" spans="2:26" s="1" customFormat="1" ht="9" customHeight="1">
      <c r="B25" s="52"/>
      <c r="C25" s="55"/>
      <c r="D25" s="10">
        <f>IF('処理'!A77&lt;&gt;"",'処理'!A77,"")</f>
      </c>
      <c r="E25" s="11"/>
      <c r="F25" s="9"/>
      <c r="G25" s="31">
        <f>IF('処理'!A78&lt;&gt;"",'処理'!A78,"")</f>
      </c>
      <c r="H25" s="31"/>
      <c r="I25" s="9"/>
      <c r="J25" s="10">
        <f>IF('処理'!A79&lt;&gt;"",'処理'!A79,"")</f>
      </c>
      <c r="K25" s="10"/>
      <c r="L25" s="9"/>
      <c r="M25" s="31">
        <f>IF('処理'!A80&lt;&gt;"",'処理'!A80,"")</f>
      </c>
      <c r="N25" s="32"/>
      <c r="O25" s="9"/>
      <c r="P25" s="10">
        <f>IF('処理'!A81&lt;&gt;"",'処理'!A81,"")</f>
      </c>
      <c r="Q25" s="11"/>
      <c r="R25" s="9"/>
      <c r="S25" s="31">
        <f>IF('処理'!A82&lt;&gt;"",'処理'!A82,"")</f>
      </c>
      <c r="T25" s="32"/>
      <c r="U25" s="9"/>
      <c r="V25" s="10">
        <f>IF('処理'!A83&lt;&gt;"",'処理'!A83,"")</f>
      </c>
      <c r="W25" s="11"/>
      <c r="X25" s="59"/>
      <c r="Y25" s="12"/>
      <c r="Z25" s="12"/>
    </row>
    <row r="26" spans="2:26" s="1" customFormat="1" ht="10.5" customHeight="1">
      <c r="B26" s="52"/>
      <c r="C26" s="5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59"/>
      <c r="Y26" s="12"/>
      <c r="Z26" s="12"/>
    </row>
    <row r="27" spans="2:26" s="1" customFormat="1" ht="9" customHeight="1">
      <c r="B27" s="52"/>
      <c r="C27" s="55"/>
      <c r="D27" s="65">
        <f>IF('処理'!AG88=1,"▼","")</f>
      </c>
      <c r="E27" s="65"/>
      <c r="F27" s="9"/>
      <c r="G27" s="9"/>
      <c r="H27" s="9"/>
      <c r="I27" s="9"/>
      <c r="J27" s="65" t="str">
        <f>IF('処理'!AI88=1,"▼","")</f>
        <v>▼</v>
      </c>
      <c r="K27" s="65"/>
      <c r="L27" s="9"/>
      <c r="M27" s="9"/>
      <c r="N27" s="9"/>
      <c r="O27" s="9"/>
      <c r="P27" s="65" t="str">
        <f>IF('処理'!AK88=1,"▼","")</f>
        <v>▼</v>
      </c>
      <c r="Q27" s="65"/>
      <c r="R27" s="9"/>
      <c r="S27" s="9"/>
      <c r="T27" s="9"/>
      <c r="U27" s="9"/>
      <c r="V27" s="65" t="str">
        <f>IF('処理'!AM88=1,"▼","")</f>
        <v>▼</v>
      </c>
      <c r="W27" s="65"/>
      <c r="X27" s="59"/>
      <c r="Y27" s="12"/>
      <c r="Z27" s="12"/>
    </row>
    <row r="28" spans="2:26" s="1" customFormat="1" ht="12.75" customHeight="1">
      <c r="B28" s="52"/>
      <c r="C28" s="55"/>
      <c r="D28" s="61">
        <f>IF(D29&lt;&gt;"",'処理'!M2,"")</f>
      </c>
      <c r="E28" s="61"/>
      <c r="F28" s="9"/>
      <c r="G28" s="9"/>
      <c r="H28" s="9"/>
      <c r="I28" s="62">
        <f>IF('処理'!AO88=1,"▼","")</f>
      </c>
      <c r="J28" s="61" t="str">
        <f>IF(J29&lt;&gt;"",'処理'!N2,"")</f>
        <v>⑥</v>
      </c>
      <c r="K28" s="61"/>
      <c r="L28" s="9"/>
      <c r="M28" s="9"/>
      <c r="N28" s="9"/>
      <c r="O28" s="62">
        <f>IF('処理'!AQ88=1,"▼","")</f>
      </c>
      <c r="P28" s="61" t="str">
        <f>IF(P29&lt;&gt;"",'処理'!O2,"")</f>
        <v>⑩</v>
      </c>
      <c r="Q28" s="61"/>
      <c r="R28" s="9"/>
      <c r="S28" s="9"/>
      <c r="T28" s="9"/>
      <c r="U28" s="62">
        <f>IF('処理'!AS88=1,"▼","")</f>
      </c>
      <c r="V28" s="61" t="str">
        <f>IF(V29&lt;&gt;"",'処理'!P2,"")</f>
        <v>⑭</v>
      </c>
      <c r="W28" s="61"/>
      <c r="X28" s="59"/>
      <c r="Y28" s="12"/>
      <c r="Z28" s="12"/>
    </row>
    <row r="29" spans="2:26" s="1" customFormat="1" ht="12.75" customHeight="1">
      <c r="B29" s="52"/>
      <c r="C29" s="55"/>
      <c r="D29" s="64">
        <f>IF('処理'!M52&lt;&gt;"",'処理'!M53,"")</f>
      </c>
      <c r="E29" s="64"/>
      <c r="F29" s="9"/>
      <c r="G29" s="31">
        <f>IF('処理'!A84&lt;&gt;"",'処理'!A84,"")</f>
      </c>
      <c r="H29" s="32"/>
      <c r="I29" s="62"/>
      <c r="J29" s="64" t="str">
        <f>IF('処理'!N52&lt;&gt;"",'処理'!N53,"")</f>
        <v>コード生成ページへ進みます</v>
      </c>
      <c r="K29" s="64"/>
      <c r="L29" s="9"/>
      <c r="M29" s="31">
        <f>IF('処理'!A85&lt;&gt;"",'処理'!A85,"")</f>
      </c>
      <c r="N29" s="32"/>
      <c r="O29" s="62"/>
      <c r="P29" s="64" t="str">
        <f>IF('処理'!O52&lt;&gt;"",'処理'!O53,"")</f>
        <v>⑨でコピーしたコードを「貼付」シートに貼り付けます</v>
      </c>
      <c r="Q29" s="64"/>
      <c r="R29" s="9"/>
      <c r="S29" s="31">
        <f>IF('処理'!A86&lt;&gt;"",'処理'!A86,"")</f>
      </c>
      <c r="T29" s="32"/>
      <c r="U29" s="62"/>
      <c r="V29" s="64" t="str">
        <f>IF('処理'!P52&lt;&gt;"",'処理'!P53,"")</f>
        <v>印刷をし、出来あがったマニュアルを確認します</v>
      </c>
      <c r="W29" s="64"/>
      <c r="X29" s="59"/>
      <c r="Y29" s="12"/>
      <c r="Z29" s="12"/>
    </row>
    <row r="30" spans="2:26" s="1" customFormat="1" ht="12.75" customHeight="1">
      <c r="B30" s="52"/>
      <c r="C30" s="55"/>
      <c r="D30" s="64"/>
      <c r="E30" s="64"/>
      <c r="F30" s="9"/>
      <c r="G30" s="9"/>
      <c r="H30" s="9"/>
      <c r="I30" s="62"/>
      <c r="J30" s="64"/>
      <c r="K30" s="64"/>
      <c r="L30" s="9"/>
      <c r="M30" s="9"/>
      <c r="N30" s="9"/>
      <c r="O30" s="62"/>
      <c r="P30" s="64"/>
      <c r="Q30" s="64"/>
      <c r="R30" s="9"/>
      <c r="S30" s="9"/>
      <c r="T30" s="9"/>
      <c r="U30" s="62"/>
      <c r="V30" s="64"/>
      <c r="W30" s="64"/>
      <c r="X30" s="59"/>
      <c r="Y30" s="12"/>
      <c r="Z30" s="12"/>
    </row>
    <row r="31" spans="2:26" s="1" customFormat="1" ht="12.75" customHeight="1">
      <c r="B31" s="52"/>
      <c r="C31" s="55"/>
      <c r="D31" s="64"/>
      <c r="E31" s="64"/>
      <c r="F31" s="9"/>
      <c r="G31" s="9"/>
      <c r="H31" s="9"/>
      <c r="I31" s="62"/>
      <c r="J31" s="64"/>
      <c r="K31" s="64"/>
      <c r="L31" s="9"/>
      <c r="M31" s="9"/>
      <c r="N31" s="9"/>
      <c r="O31" s="62"/>
      <c r="P31" s="64"/>
      <c r="Q31" s="64"/>
      <c r="R31" s="9"/>
      <c r="S31" s="9"/>
      <c r="T31" s="9"/>
      <c r="U31" s="62"/>
      <c r="V31" s="64"/>
      <c r="W31" s="64"/>
      <c r="X31" s="59"/>
      <c r="Y31" s="12"/>
      <c r="Z31" s="12"/>
    </row>
    <row r="32" spans="2:26" s="1" customFormat="1" ht="22.5" customHeight="1">
      <c r="B32" s="53"/>
      <c r="C32" s="5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0"/>
      <c r="Y32" s="12"/>
      <c r="Z32" s="12"/>
    </row>
    <row r="33" spans="2:24" s="1" customFormat="1" ht="2.25" customHeight="1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</row>
    <row r="34" spans="2:24" s="1" customFormat="1" ht="22.5" customHeight="1">
      <c r="B34" s="2" t="s">
        <v>15</v>
      </c>
      <c r="C34" s="70" t="s">
        <v>16</v>
      </c>
      <c r="D34" s="71"/>
      <c r="E34" s="71"/>
      <c r="F34" s="71"/>
      <c r="G34" s="71"/>
      <c r="H34" s="71"/>
      <c r="I34" s="72"/>
      <c r="J34" s="70" t="s">
        <v>17</v>
      </c>
      <c r="K34" s="71"/>
      <c r="L34" s="71"/>
      <c r="M34" s="71"/>
      <c r="N34" s="71"/>
      <c r="O34" s="72"/>
      <c r="P34" s="70" t="s">
        <v>18</v>
      </c>
      <c r="Q34" s="71"/>
      <c r="R34" s="71"/>
      <c r="S34" s="71"/>
      <c r="T34" s="71"/>
      <c r="U34" s="71"/>
      <c r="V34" s="71"/>
      <c r="W34" s="71"/>
      <c r="X34" s="72"/>
    </row>
    <row r="35" spans="2:24" s="1" customFormat="1" ht="27" customHeight="1">
      <c r="B35" s="3" t="s">
        <v>2</v>
      </c>
      <c r="C35" s="73" t="str">
        <f>IF('処理'!A3&lt;&gt;"",'処理'!A3,"")</f>
        <v>マニュアルを作成する業務等について、手順を箇条書きします</v>
      </c>
      <c r="D35" s="74"/>
      <c r="E35" s="74"/>
      <c r="F35" s="74"/>
      <c r="G35" s="74"/>
      <c r="H35" s="74"/>
      <c r="I35" s="75"/>
      <c r="J35" s="73">
        <f>IF('処理'!A19&lt;&gt;"",'処理'!A19,"")</f>
      </c>
      <c r="K35" s="74"/>
      <c r="L35" s="74"/>
      <c r="M35" s="74"/>
      <c r="N35" s="74"/>
      <c r="O35" s="75"/>
      <c r="P35" s="73">
        <f>IF('処理'!A35&lt;&gt;"",'処理'!A35,"")</f>
      </c>
      <c r="Q35" s="74"/>
      <c r="R35" s="74"/>
      <c r="S35" s="74"/>
      <c r="T35" s="74"/>
      <c r="U35" s="74"/>
      <c r="V35" s="74"/>
      <c r="W35" s="74"/>
      <c r="X35" s="75"/>
    </row>
    <row r="36" spans="2:24" s="1" customFormat="1" ht="27" customHeight="1">
      <c r="B36" s="4" t="s">
        <v>6</v>
      </c>
      <c r="C36" s="45" t="str">
        <f>IF('処理'!A4&lt;&gt;"",'処理'!A4,"")</f>
        <v>Webサイト「フリーマニュアル作成」へアクセスします</v>
      </c>
      <c r="D36" s="46"/>
      <c r="E36" s="46"/>
      <c r="F36" s="46"/>
      <c r="G36" s="46"/>
      <c r="H36" s="46"/>
      <c r="I36" s="47"/>
      <c r="J36" s="45" t="str">
        <f>IF('処理'!A20&lt;&gt;"",'処理'!A20,"")</f>
        <v>http://manu.hikak.com/</v>
      </c>
      <c r="K36" s="46"/>
      <c r="L36" s="46"/>
      <c r="M36" s="46"/>
      <c r="N36" s="46"/>
      <c r="O36" s="47"/>
      <c r="P36" s="45">
        <f>IF('処理'!A36&lt;&gt;"",'処理'!A36,"")</f>
      </c>
      <c r="Q36" s="46"/>
      <c r="R36" s="46"/>
      <c r="S36" s="46"/>
      <c r="T36" s="46"/>
      <c r="U36" s="46"/>
      <c r="V36" s="46"/>
      <c r="W36" s="46"/>
      <c r="X36" s="47"/>
    </row>
    <row r="37" spans="2:24" s="1" customFormat="1" ht="27" customHeight="1">
      <c r="B37" s="4" t="s">
        <v>12</v>
      </c>
      <c r="C37" s="45" t="str">
        <f>IF('処理'!A5&lt;&gt;"",'処理'!A5,"")</f>
        <v>①の箇条書きを参考にしながら入力します</v>
      </c>
      <c r="D37" s="46"/>
      <c r="E37" s="46"/>
      <c r="F37" s="46"/>
      <c r="G37" s="46"/>
      <c r="H37" s="46"/>
      <c r="I37" s="47"/>
      <c r="J37" s="45">
        <f>IF('処理'!A21&lt;&gt;"",'処理'!A21,"")</f>
      </c>
      <c r="K37" s="46"/>
      <c r="L37" s="46"/>
      <c r="M37" s="46"/>
      <c r="N37" s="46"/>
      <c r="O37" s="47"/>
      <c r="P37" s="45">
        <f>IF('処理'!A37&lt;&gt;"",'処理'!A37,"")</f>
      </c>
      <c r="Q37" s="46"/>
      <c r="R37" s="46"/>
      <c r="S37" s="46"/>
      <c r="T37" s="46"/>
      <c r="U37" s="46"/>
      <c r="V37" s="46"/>
      <c r="W37" s="46"/>
      <c r="X37" s="47"/>
    </row>
    <row r="38" spans="2:24" s="1" customFormat="1" ht="27" customHeight="1">
      <c r="B38" s="4" t="s">
        <v>13</v>
      </c>
      <c r="C38" s="45" t="str">
        <f>IF('処理'!A6&lt;&gt;"",'処理'!A6,"")</f>
        <v>「サイトのご利用について」及び「作成ヘルプ」を一読します</v>
      </c>
      <c r="D38" s="46"/>
      <c r="E38" s="46"/>
      <c r="F38" s="46"/>
      <c r="G38" s="46"/>
      <c r="H38" s="46"/>
      <c r="I38" s="47"/>
      <c r="J38" s="45">
        <f>IF('処理'!A22&lt;&gt;"",'処理'!A22,"")</f>
      </c>
      <c r="K38" s="46"/>
      <c r="L38" s="46"/>
      <c r="M38" s="46"/>
      <c r="N38" s="46"/>
      <c r="O38" s="47"/>
      <c r="P38" s="45">
        <f>IF('処理'!A38&lt;&gt;"",'処理'!A38,"")</f>
      </c>
      <c r="Q38" s="46"/>
      <c r="R38" s="46"/>
      <c r="S38" s="46"/>
      <c r="T38" s="46"/>
      <c r="U38" s="46"/>
      <c r="V38" s="46"/>
      <c r="W38" s="46"/>
      <c r="X38" s="47"/>
    </row>
    <row r="39" spans="2:24" s="1" customFormat="1" ht="27" customHeight="1">
      <c r="B39" s="4" t="s">
        <v>14</v>
      </c>
      <c r="C39" s="45" t="str">
        <f>IF('処理'!A7&lt;&gt;"",'処理'!A7,"")</f>
        <v>プレビュー表示でマニュアルを確認しながら作業を進めます</v>
      </c>
      <c r="D39" s="46"/>
      <c r="E39" s="46"/>
      <c r="F39" s="46"/>
      <c r="G39" s="46"/>
      <c r="H39" s="46"/>
      <c r="I39" s="47"/>
      <c r="J39" s="45">
        <f>IF('処理'!A23&lt;&gt;"",'処理'!A23,"")</f>
      </c>
      <c r="K39" s="46"/>
      <c r="L39" s="46"/>
      <c r="M39" s="46"/>
      <c r="N39" s="46"/>
      <c r="O39" s="47"/>
      <c r="P39" s="45">
        <f>IF('処理'!A39&lt;&gt;"",'処理'!A39,"")</f>
      </c>
      <c r="Q39" s="46"/>
      <c r="R39" s="46"/>
      <c r="S39" s="46"/>
      <c r="T39" s="46"/>
      <c r="U39" s="46"/>
      <c r="V39" s="46"/>
      <c r="W39" s="46"/>
      <c r="X39" s="47"/>
    </row>
    <row r="40" spans="2:24" s="1" customFormat="1" ht="27" customHeight="1">
      <c r="B40" s="4" t="s">
        <v>3</v>
      </c>
      <c r="C40" s="45" t="str">
        <f>IF('処理'!A8&lt;&gt;"",'処理'!A8,"")</f>
        <v>コード生成ページへ進みます</v>
      </c>
      <c r="D40" s="46"/>
      <c r="E40" s="46"/>
      <c r="F40" s="46"/>
      <c r="G40" s="46"/>
      <c r="H40" s="46"/>
      <c r="I40" s="47"/>
      <c r="J40" s="45">
        <f>IF('処理'!A24&lt;&gt;"",'処理'!A24,"")</f>
      </c>
      <c r="K40" s="46"/>
      <c r="L40" s="46"/>
      <c r="M40" s="46"/>
      <c r="N40" s="46"/>
      <c r="O40" s="47"/>
      <c r="P40" s="45">
        <f>IF('処理'!A40&lt;&gt;"",'処理'!A40,"")</f>
      </c>
      <c r="Q40" s="46"/>
      <c r="R40" s="46"/>
      <c r="S40" s="46"/>
      <c r="T40" s="46"/>
      <c r="U40" s="46"/>
      <c r="V40" s="46"/>
      <c r="W40" s="46"/>
      <c r="X40" s="47"/>
    </row>
    <row r="41" spans="2:24" s="1" customFormat="1" ht="27" customHeight="1">
      <c r="B41" s="4" t="s">
        <v>4</v>
      </c>
      <c r="C41" s="45" t="str">
        <f>IF('処理'!A9&lt;&gt;"",'処理'!A9,"")</f>
        <v>フォーマットファイルをダウンロードし、ファイル名を任意に変更します</v>
      </c>
      <c r="D41" s="46"/>
      <c r="E41" s="46"/>
      <c r="F41" s="46"/>
      <c r="G41" s="46"/>
      <c r="H41" s="46"/>
      <c r="I41" s="47"/>
      <c r="J41" s="45">
        <f>IF('処理'!A25&lt;&gt;"",'処理'!A25,"")</f>
      </c>
      <c r="K41" s="46"/>
      <c r="L41" s="46"/>
      <c r="M41" s="46"/>
      <c r="N41" s="46"/>
      <c r="O41" s="47"/>
      <c r="P41" s="45" t="str">
        <f>IF('処理'!A41&lt;&gt;"",'処理'!A41,"")</f>
        <v>マニュアル名をファイル名にして管理します</v>
      </c>
      <c r="Q41" s="46"/>
      <c r="R41" s="46"/>
      <c r="S41" s="46"/>
      <c r="T41" s="46"/>
      <c r="U41" s="46"/>
      <c r="V41" s="46"/>
      <c r="W41" s="46"/>
      <c r="X41" s="47"/>
    </row>
    <row r="42" spans="2:24" s="1" customFormat="1" ht="27" customHeight="1">
      <c r="B42" s="4" t="s">
        <v>8</v>
      </c>
      <c r="C42" s="45" t="str">
        <f>IF('処理'!A10&lt;&gt;"",'処理'!A10,"")</f>
        <v>⑦のファイルを開き、「貼付」シートを選択します</v>
      </c>
      <c r="D42" s="46"/>
      <c r="E42" s="46"/>
      <c r="F42" s="46"/>
      <c r="G42" s="46"/>
      <c r="H42" s="46"/>
      <c r="I42" s="47"/>
      <c r="J42" s="45">
        <f>IF('処理'!A26&lt;&gt;"",'処理'!A26,"")</f>
      </c>
      <c r="K42" s="46"/>
      <c r="L42" s="46"/>
      <c r="M42" s="46"/>
      <c r="N42" s="46"/>
      <c r="O42" s="47"/>
      <c r="P42" s="45">
        <f>IF('処理'!A42&lt;&gt;"",'処理'!A42,"")</f>
      </c>
      <c r="Q42" s="46"/>
      <c r="R42" s="46"/>
      <c r="S42" s="46"/>
      <c r="T42" s="46"/>
      <c r="U42" s="46"/>
      <c r="V42" s="46"/>
      <c r="W42" s="46"/>
      <c r="X42" s="47"/>
    </row>
    <row r="43" spans="2:24" s="1" customFormat="1" ht="27" customHeight="1">
      <c r="B43" s="4" t="s">
        <v>5</v>
      </c>
      <c r="C43" s="45" t="str">
        <f>IF('処理'!A11&lt;&gt;"",'処理'!A11,"")</f>
        <v>コード生成ページに表示されているコードをコピーします</v>
      </c>
      <c r="D43" s="46"/>
      <c r="E43" s="46"/>
      <c r="F43" s="46"/>
      <c r="G43" s="46"/>
      <c r="H43" s="46"/>
      <c r="I43" s="47"/>
      <c r="J43" s="45">
        <f>IF('処理'!A27&lt;&gt;"",'処理'!A27,"")</f>
      </c>
      <c r="K43" s="46"/>
      <c r="L43" s="46"/>
      <c r="M43" s="46"/>
      <c r="N43" s="46"/>
      <c r="O43" s="47"/>
      <c r="P43" s="45">
        <f>IF('処理'!A43&lt;&gt;"",'処理'!A43,"")</f>
      </c>
      <c r="Q43" s="46"/>
      <c r="R43" s="46"/>
      <c r="S43" s="46"/>
      <c r="T43" s="46"/>
      <c r="U43" s="46"/>
      <c r="V43" s="46"/>
      <c r="W43" s="46"/>
      <c r="X43" s="47"/>
    </row>
    <row r="44" spans="2:24" s="1" customFormat="1" ht="27" customHeight="1">
      <c r="B44" s="4" t="s">
        <v>9</v>
      </c>
      <c r="C44" s="45" t="str">
        <f>IF('処理'!A12&lt;&gt;"",'処理'!A12,"")</f>
        <v>⑨でコピーしたコードを「貼付」シートに貼り付けます</v>
      </c>
      <c r="D44" s="46"/>
      <c r="E44" s="46"/>
      <c r="F44" s="46"/>
      <c r="G44" s="46"/>
      <c r="H44" s="46"/>
      <c r="I44" s="47"/>
      <c r="J44" s="45">
        <f>IF('処理'!A28&lt;&gt;"",'処理'!A28,"")</f>
      </c>
      <c r="K44" s="46"/>
      <c r="L44" s="46"/>
      <c r="M44" s="46"/>
      <c r="N44" s="46"/>
      <c r="O44" s="47"/>
      <c r="P44" s="45" t="str">
        <f>IF('処理'!A44&lt;&gt;"",'処理'!A44,"")</f>
        <v>「貼付」シートのデータをWeb上に貼り付けることでWeb上に取り込むことができます</v>
      </c>
      <c r="Q44" s="46"/>
      <c r="R44" s="46"/>
      <c r="S44" s="46"/>
      <c r="T44" s="46"/>
      <c r="U44" s="46"/>
      <c r="V44" s="46"/>
      <c r="W44" s="46"/>
      <c r="X44" s="47"/>
    </row>
    <row r="45" spans="2:24" s="1" customFormat="1" ht="27" customHeight="1">
      <c r="B45" s="4" t="s">
        <v>11</v>
      </c>
      <c r="C45" s="45" t="str">
        <f>IF('処理'!A13&lt;&gt;"",'処理'!A13,"")</f>
        <v>「マニュアル」シートを選択します</v>
      </c>
      <c r="D45" s="46"/>
      <c r="E45" s="46"/>
      <c r="F45" s="46"/>
      <c r="G45" s="46"/>
      <c r="H45" s="46"/>
      <c r="I45" s="47"/>
      <c r="J45" s="45">
        <f>IF('処理'!A29&lt;&gt;"",'処理'!A29,"")</f>
      </c>
      <c r="K45" s="46"/>
      <c r="L45" s="46"/>
      <c r="M45" s="46"/>
      <c r="N45" s="46"/>
      <c r="O45" s="47"/>
      <c r="P45" s="45">
        <f>IF('処理'!A45&lt;&gt;"",'処理'!A45,"")</f>
      </c>
      <c r="Q45" s="46"/>
      <c r="R45" s="46"/>
      <c r="S45" s="46"/>
      <c r="T45" s="46"/>
      <c r="U45" s="46"/>
      <c r="V45" s="46"/>
      <c r="W45" s="46"/>
      <c r="X45" s="47"/>
    </row>
    <row r="46" spans="2:24" s="1" customFormat="1" ht="27" customHeight="1">
      <c r="B46" s="4" t="s">
        <v>7</v>
      </c>
      <c r="C46" s="45" t="str">
        <f>IF('処理'!A14&lt;&gt;"",'処理'!A14,"")</f>
        <v>A列が赤表示されている行を非表示にします</v>
      </c>
      <c r="D46" s="46"/>
      <c r="E46" s="46"/>
      <c r="F46" s="46"/>
      <c r="G46" s="46"/>
      <c r="H46" s="46"/>
      <c r="I46" s="47"/>
      <c r="J46" s="45">
        <f>IF('処理'!A30&lt;&gt;"",'処理'!A30,"")</f>
      </c>
      <c r="K46" s="46"/>
      <c r="L46" s="46"/>
      <c r="M46" s="46"/>
      <c r="N46" s="46"/>
      <c r="O46" s="47"/>
      <c r="P46" s="45" t="str">
        <f>IF('処理'!A46&lt;&gt;"",'処理'!A46,"")</f>
        <v>非表示処理を行うことでA4サイズになります</v>
      </c>
      <c r="Q46" s="46"/>
      <c r="R46" s="46"/>
      <c r="S46" s="46"/>
      <c r="T46" s="46"/>
      <c r="U46" s="46"/>
      <c r="V46" s="46"/>
      <c r="W46" s="46"/>
      <c r="X46" s="47"/>
    </row>
    <row r="47" spans="2:24" s="1" customFormat="1" ht="27" customHeight="1">
      <c r="B47" s="4" t="s">
        <v>10</v>
      </c>
      <c r="C47" s="45" t="str">
        <f>IF('処理'!A15&lt;&gt;"",'処理'!A15,"")</f>
        <v>必要に応じて「Notes」欄に付加的内容等を入力します</v>
      </c>
      <c r="D47" s="46"/>
      <c r="E47" s="46"/>
      <c r="F47" s="46"/>
      <c r="G47" s="46"/>
      <c r="H47" s="46"/>
      <c r="I47" s="47"/>
      <c r="J47" s="45">
        <f>IF('処理'!A31&lt;&gt;"",'処理'!A31,"")</f>
      </c>
      <c r="K47" s="46"/>
      <c r="L47" s="46"/>
      <c r="M47" s="46"/>
      <c r="N47" s="46"/>
      <c r="O47" s="47"/>
      <c r="P47" s="45">
        <f>IF('処理'!A47&lt;&gt;"",'処理'!A47,"")</f>
      </c>
      <c r="Q47" s="46"/>
      <c r="R47" s="46"/>
      <c r="S47" s="46"/>
      <c r="T47" s="46"/>
      <c r="U47" s="46"/>
      <c r="V47" s="46"/>
      <c r="W47" s="46"/>
      <c r="X47" s="47"/>
    </row>
    <row r="48" spans="2:24" s="1" customFormat="1" ht="27" customHeight="1">
      <c r="B48" s="8" t="s">
        <v>20</v>
      </c>
      <c r="C48" s="45" t="str">
        <f>IF('処理'!A16&lt;&gt;"",'処理'!A16,"")</f>
        <v>印刷をし、出来あがったマニュアルを確認します</v>
      </c>
      <c r="D48" s="46"/>
      <c r="E48" s="46"/>
      <c r="F48" s="46"/>
      <c r="G48" s="46"/>
      <c r="H48" s="46"/>
      <c r="I48" s="47"/>
      <c r="J48" s="45">
        <f>IF('処理'!A32&lt;&gt;"",'処理'!A32,"")</f>
      </c>
      <c r="K48" s="46"/>
      <c r="L48" s="46"/>
      <c r="M48" s="46"/>
      <c r="N48" s="46"/>
      <c r="O48" s="47"/>
      <c r="P48" s="45">
        <f>IF('処理'!A48&lt;&gt;"",'処理'!A48,"")</f>
      </c>
      <c r="Q48" s="46"/>
      <c r="R48" s="46"/>
      <c r="S48" s="46"/>
      <c r="T48" s="46"/>
      <c r="U48" s="46"/>
      <c r="V48" s="46"/>
      <c r="W48" s="46"/>
      <c r="X48" s="47"/>
    </row>
    <row r="49" spans="2:24" s="1" customFormat="1" ht="27" customHeight="1" hidden="1">
      <c r="B49" s="8" t="s">
        <v>21</v>
      </c>
      <c r="C49" s="45">
        <f>IF('処理'!A17&lt;&gt;"",'処理'!A17,"")</f>
      </c>
      <c r="D49" s="46"/>
      <c r="E49" s="46"/>
      <c r="F49" s="46"/>
      <c r="G49" s="46"/>
      <c r="H49" s="46"/>
      <c r="I49" s="47"/>
      <c r="J49" s="45">
        <f>IF('処理'!A33&lt;&gt;"",'処理'!A33,"")</f>
      </c>
      <c r="K49" s="46"/>
      <c r="L49" s="46"/>
      <c r="M49" s="46"/>
      <c r="N49" s="46"/>
      <c r="O49" s="47"/>
      <c r="P49" s="45">
        <f>IF('処理'!A49&lt;&gt;"",'処理'!A49,"")</f>
      </c>
      <c r="Q49" s="46"/>
      <c r="R49" s="46"/>
      <c r="S49" s="46"/>
      <c r="T49" s="46"/>
      <c r="U49" s="46"/>
      <c r="V49" s="46"/>
      <c r="W49" s="46"/>
      <c r="X49" s="47"/>
    </row>
    <row r="50" spans="2:24" s="1" customFormat="1" ht="27" customHeight="1" hidden="1">
      <c r="B50" s="5" t="s">
        <v>22</v>
      </c>
      <c r="C50" s="76">
        <f>IF('処理'!A18&lt;&gt;"",'処理'!A18,"")</f>
      </c>
      <c r="D50" s="77"/>
      <c r="E50" s="77"/>
      <c r="F50" s="77"/>
      <c r="G50" s="77"/>
      <c r="H50" s="77"/>
      <c r="I50" s="78"/>
      <c r="J50" s="76">
        <f>IF('処理'!A34&lt;&gt;"",'処理'!A34,"")</f>
      </c>
      <c r="K50" s="77"/>
      <c r="L50" s="77"/>
      <c r="M50" s="77"/>
      <c r="N50" s="77"/>
      <c r="O50" s="78"/>
      <c r="P50" s="76">
        <f>IF('処理'!A50&lt;&gt;"",'処理'!A50,"")</f>
      </c>
      <c r="Q50" s="77"/>
      <c r="R50" s="77"/>
      <c r="S50" s="77"/>
      <c r="T50" s="77"/>
      <c r="U50" s="77"/>
      <c r="V50" s="77"/>
      <c r="W50" s="77"/>
      <c r="X50" s="78"/>
    </row>
    <row r="51" spans="2:24" s="1" customFormat="1" ht="2.25" customHeight="1"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9"/>
    </row>
    <row r="52" spans="2:24" s="1" customFormat="1" ht="3.75" customHeight="1">
      <c r="B52" s="51" t="s">
        <v>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80"/>
    </row>
    <row r="53" spans="2:24" s="1" customFormat="1" ht="13.5">
      <c r="B53" s="52"/>
      <c r="C53" s="33" t="s">
        <v>78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5"/>
    </row>
    <row r="54" spans="2:24" ht="13.5">
      <c r="B54" s="52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7"/>
    </row>
    <row r="55" spans="2:24" ht="13.5">
      <c r="B55" s="52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7"/>
    </row>
    <row r="56" spans="2:24" ht="13.5">
      <c r="B56" s="52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7"/>
    </row>
    <row r="57" spans="2:24" ht="13.5">
      <c r="B57" s="52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7"/>
    </row>
    <row r="58" spans="2:24" ht="13.5">
      <c r="B58" s="52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7"/>
    </row>
    <row r="59" spans="2:24" ht="13.5">
      <c r="B59" s="52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7"/>
    </row>
    <row r="60" spans="2:24" ht="13.5">
      <c r="B60" s="52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7"/>
    </row>
    <row r="61" spans="2:24" ht="13.5">
      <c r="B61" s="52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7"/>
    </row>
    <row r="62" spans="2:24" ht="13.5">
      <c r="B62" s="52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7"/>
    </row>
    <row r="63" spans="2:24" ht="13.5">
      <c r="B63" s="52"/>
      <c r="C63" s="38"/>
      <c r="D63" s="38"/>
      <c r="E63" s="38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7"/>
    </row>
    <row r="64" spans="2:24" ht="13.5" hidden="1">
      <c r="B64" s="52"/>
      <c r="C64" s="38"/>
      <c r="D64" s="38"/>
      <c r="E64" s="38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7"/>
    </row>
    <row r="65" spans="2:24" ht="13.5" hidden="1">
      <c r="B65" s="52"/>
      <c r="C65" s="38"/>
      <c r="D65" s="38"/>
      <c r="E65" s="38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7"/>
    </row>
    <row r="66" spans="2:24" ht="13.5" hidden="1">
      <c r="B66" s="52"/>
      <c r="C66" s="38"/>
      <c r="D66" s="38"/>
      <c r="E66" s="38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7"/>
    </row>
    <row r="67" spans="2:24" ht="13.5" hidden="1">
      <c r="B67" s="52"/>
      <c r="C67" s="38"/>
      <c r="D67" s="38"/>
      <c r="E67" s="38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7"/>
    </row>
    <row r="68" spans="2:24" ht="13.5" hidden="1">
      <c r="B68" s="52"/>
      <c r="C68" s="38"/>
      <c r="D68" s="38"/>
      <c r="E68" s="38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7"/>
    </row>
    <row r="69" spans="2:24" ht="13.5" hidden="1">
      <c r="B69" s="52"/>
      <c r="C69" s="38"/>
      <c r="D69" s="38"/>
      <c r="E69" s="38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7"/>
    </row>
    <row r="70" spans="2:24" ht="13.5" hidden="1">
      <c r="B70" s="52"/>
      <c r="C70" s="38"/>
      <c r="D70" s="38"/>
      <c r="E70" s="38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7"/>
    </row>
    <row r="71" spans="2:24" ht="13.5" hidden="1">
      <c r="B71" s="52"/>
      <c r="C71" s="38"/>
      <c r="D71" s="38"/>
      <c r="E71" s="38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7"/>
    </row>
    <row r="72" spans="2:24" ht="13.5" hidden="1">
      <c r="B72" s="52"/>
      <c r="C72" s="38"/>
      <c r="D72" s="38"/>
      <c r="E72" s="38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7"/>
    </row>
    <row r="73" spans="2:24" ht="13.5" hidden="1">
      <c r="B73" s="52"/>
      <c r="C73" s="38"/>
      <c r="D73" s="38"/>
      <c r="E73" s="38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7"/>
    </row>
    <row r="74" spans="2:24" ht="13.5" hidden="1">
      <c r="B74" s="52"/>
      <c r="C74" s="38"/>
      <c r="D74" s="38"/>
      <c r="E74" s="38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7"/>
    </row>
    <row r="75" spans="2:24" ht="13.5" hidden="1">
      <c r="B75" s="52"/>
      <c r="C75" s="38"/>
      <c r="D75" s="38"/>
      <c r="E75" s="38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7"/>
    </row>
    <row r="76" spans="2:24" ht="13.5" hidden="1">
      <c r="B76" s="52"/>
      <c r="C76" s="38"/>
      <c r="D76" s="38"/>
      <c r="E76" s="38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7"/>
    </row>
    <row r="77" spans="2:24" ht="13.5" hidden="1">
      <c r="B77" s="52"/>
      <c r="C77" s="38"/>
      <c r="D77" s="38"/>
      <c r="E77" s="38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7"/>
    </row>
    <row r="78" spans="2:24" ht="13.5" hidden="1">
      <c r="B78" s="52"/>
      <c r="C78" s="38"/>
      <c r="D78" s="38"/>
      <c r="E78" s="38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7"/>
    </row>
    <row r="79" spans="2:24" ht="13.5" hidden="1">
      <c r="B79" s="52"/>
      <c r="C79" s="38"/>
      <c r="D79" s="38"/>
      <c r="E79" s="38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7"/>
    </row>
    <row r="80" spans="2:24" ht="13.5" hidden="1">
      <c r="B80" s="52"/>
      <c r="C80" s="38"/>
      <c r="D80" s="38"/>
      <c r="E80" s="38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7"/>
    </row>
    <row r="81" spans="2:24" ht="13.5" hidden="1">
      <c r="B81" s="52"/>
      <c r="C81" s="38"/>
      <c r="D81" s="38"/>
      <c r="E81" s="38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7"/>
    </row>
    <row r="82" spans="2:24" ht="13.5" hidden="1">
      <c r="B82" s="52"/>
      <c r="C82" s="38"/>
      <c r="D82" s="38"/>
      <c r="E82" s="38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7"/>
    </row>
    <row r="83" spans="2:24" ht="13.5" hidden="1">
      <c r="B83" s="52"/>
      <c r="C83" s="38"/>
      <c r="D83" s="38"/>
      <c r="E83" s="38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7"/>
    </row>
    <row r="84" spans="2:24" ht="13.5" hidden="1">
      <c r="B84" s="52"/>
      <c r="C84" s="38"/>
      <c r="D84" s="38"/>
      <c r="E84" s="38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7"/>
    </row>
    <row r="85" spans="2:24" ht="13.5" hidden="1">
      <c r="B85" s="52"/>
      <c r="C85" s="38"/>
      <c r="D85" s="38"/>
      <c r="E85" s="38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7"/>
    </row>
    <row r="86" spans="2:24" ht="13.5" hidden="1">
      <c r="B86" s="52"/>
      <c r="C86" s="38"/>
      <c r="D86" s="38"/>
      <c r="E86" s="38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7"/>
    </row>
    <row r="87" spans="2:24" ht="13.5" hidden="1">
      <c r="B87" s="52"/>
      <c r="C87" s="38"/>
      <c r="D87" s="38"/>
      <c r="E87" s="38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7"/>
    </row>
    <row r="88" spans="2:24" ht="13.5" hidden="1">
      <c r="B88" s="52"/>
      <c r="C88" s="38"/>
      <c r="D88" s="38"/>
      <c r="E88" s="38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7"/>
    </row>
    <row r="89" spans="2:24" ht="13.5" hidden="1">
      <c r="B89" s="52"/>
      <c r="C89" s="38"/>
      <c r="D89" s="38"/>
      <c r="E89" s="38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7"/>
    </row>
    <row r="90" spans="2:24" ht="13.5" hidden="1">
      <c r="B90" s="52"/>
      <c r="C90" s="38"/>
      <c r="D90" s="38"/>
      <c r="E90" s="38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7"/>
    </row>
    <row r="91" spans="2:24" ht="13.5" hidden="1">
      <c r="B91" s="52"/>
      <c r="C91" s="38"/>
      <c r="D91" s="38"/>
      <c r="E91" s="38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7"/>
    </row>
    <row r="92" spans="2:24" ht="13.5">
      <c r="B92" s="52"/>
      <c r="C92" s="38"/>
      <c r="D92" s="38"/>
      <c r="E92" s="38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7"/>
    </row>
    <row r="93" spans="2:24" ht="13.5">
      <c r="B93" s="52"/>
      <c r="C93" s="38"/>
      <c r="D93" s="38"/>
      <c r="E93" s="38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7"/>
    </row>
    <row r="94" spans="2:24" ht="13.5">
      <c r="B94" s="52"/>
      <c r="C94" s="38"/>
      <c r="D94" s="38"/>
      <c r="E94" s="38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7"/>
    </row>
    <row r="95" spans="2:24" ht="13.5">
      <c r="B95" s="52"/>
      <c r="C95" s="38"/>
      <c r="D95" s="38"/>
      <c r="E95" s="38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7"/>
    </row>
    <row r="96" spans="1:24" ht="7.5" customHeight="1">
      <c r="A96" s="13"/>
      <c r="B96" s="53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40"/>
    </row>
  </sheetData>
  <sheetProtection/>
  <mergeCells count="117">
    <mergeCell ref="C50:I50"/>
    <mergeCell ref="J50:O50"/>
    <mergeCell ref="P50:X50"/>
    <mergeCell ref="B51:X51"/>
    <mergeCell ref="C52:X52"/>
    <mergeCell ref="B52:B96"/>
    <mergeCell ref="C46:I46"/>
    <mergeCell ref="J46:O46"/>
    <mergeCell ref="P46:X46"/>
    <mergeCell ref="C47:I47"/>
    <mergeCell ref="J47:O47"/>
    <mergeCell ref="P47:X47"/>
    <mergeCell ref="C44:I44"/>
    <mergeCell ref="J44:O44"/>
    <mergeCell ref="P44:X44"/>
    <mergeCell ref="C45:I45"/>
    <mergeCell ref="J45:O45"/>
    <mergeCell ref="P45:X45"/>
    <mergeCell ref="C42:I42"/>
    <mergeCell ref="J42:O42"/>
    <mergeCell ref="P42:X42"/>
    <mergeCell ref="C43:I43"/>
    <mergeCell ref="J43:O43"/>
    <mergeCell ref="P43:X43"/>
    <mergeCell ref="C40:I40"/>
    <mergeCell ref="J40:O40"/>
    <mergeCell ref="P40:X40"/>
    <mergeCell ref="C41:I41"/>
    <mergeCell ref="J41:O41"/>
    <mergeCell ref="P41:X41"/>
    <mergeCell ref="C38:I38"/>
    <mergeCell ref="J38:O38"/>
    <mergeCell ref="P38:X38"/>
    <mergeCell ref="C39:I39"/>
    <mergeCell ref="J39:O39"/>
    <mergeCell ref="P39:X39"/>
    <mergeCell ref="C36:I36"/>
    <mergeCell ref="J36:O36"/>
    <mergeCell ref="P36:X36"/>
    <mergeCell ref="C37:I37"/>
    <mergeCell ref="J37:O37"/>
    <mergeCell ref="P37:X37"/>
    <mergeCell ref="B33:X33"/>
    <mergeCell ref="C34:I34"/>
    <mergeCell ref="J34:O34"/>
    <mergeCell ref="P34:X34"/>
    <mergeCell ref="C35:I35"/>
    <mergeCell ref="J35:O35"/>
    <mergeCell ref="P35:X35"/>
    <mergeCell ref="V28:W28"/>
    <mergeCell ref="D29:E31"/>
    <mergeCell ref="J29:K31"/>
    <mergeCell ref="P29:Q31"/>
    <mergeCell ref="V29:W31"/>
    <mergeCell ref="D32:W32"/>
    <mergeCell ref="D28:E28"/>
    <mergeCell ref="I28:I31"/>
    <mergeCell ref="J28:K28"/>
    <mergeCell ref="O28:O31"/>
    <mergeCell ref="P28:Q28"/>
    <mergeCell ref="U28:U31"/>
    <mergeCell ref="V20:W20"/>
    <mergeCell ref="D21:E23"/>
    <mergeCell ref="J21:K23"/>
    <mergeCell ref="P21:Q23"/>
    <mergeCell ref="V21:W23"/>
    <mergeCell ref="D27:E27"/>
    <mergeCell ref="J27:K27"/>
    <mergeCell ref="P27:Q27"/>
    <mergeCell ref="V27:W27"/>
    <mergeCell ref="D19:E19"/>
    <mergeCell ref="J19:K19"/>
    <mergeCell ref="P19:Q19"/>
    <mergeCell ref="V19:W19"/>
    <mergeCell ref="D20:E20"/>
    <mergeCell ref="I20:I23"/>
    <mergeCell ref="J20:K20"/>
    <mergeCell ref="O20:O23"/>
    <mergeCell ref="P20:Q20"/>
    <mergeCell ref="U20:U23"/>
    <mergeCell ref="V12:W12"/>
    <mergeCell ref="D13:E15"/>
    <mergeCell ref="J13:K15"/>
    <mergeCell ref="P13:Q15"/>
    <mergeCell ref="V13:W15"/>
    <mergeCell ref="D12:E12"/>
    <mergeCell ref="I12:I15"/>
    <mergeCell ref="J12:K12"/>
    <mergeCell ref="O12:O15"/>
    <mergeCell ref="P12:Q12"/>
    <mergeCell ref="U12:U15"/>
    <mergeCell ref="D11:E11"/>
    <mergeCell ref="J11:K11"/>
    <mergeCell ref="P11:Q11"/>
    <mergeCell ref="V11:W11"/>
    <mergeCell ref="U4:U7"/>
    <mergeCell ref="V4:W4"/>
    <mergeCell ref="D5:E7"/>
    <mergeCell ref="J5:K7"/>
    <mergeCell ref="P5:Q7"/>
    <mergeCell ref="V5:W7"/>
    <mergeCell ref="C2:X2"/>
    <mergeCell ref="B3:B32"/>
    <mergeCell ref="C3:C32"/>
    <mergeCell ref="D3:W3"/>
    <mergeCell ref="X3:X32"/>
    <mergeCell ref="D4:E4"/>
    <mergeCell ref="I4:I7"/>
    <mergeCell ref="J4:K4"/>
    <mergeCell ref="O4:O7"/>
    <mergeCell ref="P4:Q4"/>
    <mergeCell ref="C48:I48"/>
    <mergeCell ref="J48:O48"/>
    <mergeCell ref="P48:X48"/>
    <mergeCell ref="C49:I49"/>
    <mergeCell ref="J49:O49"/>
    <mergeCell ref="P49:X49"/>
  </mergeCells>
  <conditionalFormatting sqref="D4:E4">
    <cfRule type="expression" priority="140" dxfId="109" stopIfTrue="1">
      <formula>$D$5&lt;&gt;""</formula>
    </cfRule>
  </conditionalFormatting>
  <conditionalFormatting sqref="D5:E7">
    <cfRule type="expression" priority="139" dxfId="110" stopIfTrue="1">
      <formula>$D$5&lt;&gt;""</formula>
    </cfRule>
  </conditionalFormatting>
  <conditionalFormatting sqref="D12:E12">
    <cfRule type="expression" priority="138" dxfId="109" stopIfTrue="1">
      <formula>$D$13&lt;&gt;""</formula>
    </cfRule>
  </conditionalFormatting>
  <conditionalFormatting sqref="D13:E15">
    <cfRule type="expression" priority="137" dxfId="110" stopIfTrue="1">
      <formula>$D$13&lt;&gt;""</formula>
    </cfRule>
  </conditionalFormatting>
  <conditionalFormatting sqref="D20:E20">
    <cfRule type="expression" priority="136" dxfId="109" stopIfTrue="1">
      <formula>$D$21&lt;&gt;""</formula>
    </cfRule>
  </conditionalFormatting>
  <conditionalFormatting sqref="D21:E23">
    <cfRule type="expression" priority="135" dxfId="110" stopIfTrue="1">
      <formula>$D$21&lt;&gt;""</formula>
    </cfRule>
  </conditionalFormatting>
  <conditionalFormatting sqref="D28:E28">
    <cfRule type="expression" priority="134" dxfId="109" stopIfTrue="1">
      <formula>$D$29&lt;&gt;""</formula>
    </cfRule>
  </conditionalFormatting>
  <conditionalFormatting sqref="D29:E31">
    <cfRule type="expression" priority="133" dxfId="110" stopIfTrue="1">
      <formula>$D$29&lt;&gt;""</formula>
    </cfRule>
  </conditionalFormatting>
  <conditionalFormatting sqref="J4:K4">
    <cfRule type="expression" priority="132" dxfId="109" stopIfTrue="1">
      <formula>$J$5&lt;&gt;""</formula>
    </cfRule>
  </conditionalFormatting>
  <conditionalFormatting sqref="J5:K7">
    <cfRule type="expression" priority="131" dxfId="110" stopIfTrue="1">
      <formula>$J$5&lt;&gt;""</formula>
    </cfRule>
  </conditionalFormatting>
  <conditionalFormatting sqref="J12:K12">
    <cfRule type="expression" priority="130" dxfId="109" stopIfTrue="1">
      <formula>$J$13&lt;&gt;""</formula>
    </cfRule>
  </conditionalFormatting>
  <conditionalFormatting sqref="J13:K15">
    <cfRule type="expression" priority="129" dxfId="110" stopIfTrue="1">
      <formula>$J$13&lt;&gt;""</formula>
    </cfRule>
  </conditionalFormatting>
  <conditionalFormatting sqref="J20:K20">
    <cfRule type="expression" priority="128" dxfId="109" stopIfTrue="1">
      <formula>$J$21&lt;&gt;""</formula>
    </cfRule>
  </conditionalFormatting>
  <conditionalFormatting sqref="J21:K23">
    <cfRule type="expression" priority="127" dxfId="110" stopIfTrue="1">
      <formula>$J$21&lt;&gt;""</formula>
    </cfRule>
  </conditionalFormatting>
  <conditionalFormatting sqref="J28:K28">
    <cfRule type="expression" priority="126" dxfId="109" stopIfTrue="1">
      <formula>$J$29&lt;&gt;""</formula>
    </cfRule>
  </conditionalFormatting>
  <conditionalFormatting sqref="J29:K31">
    <cfRule type="expression" priority="125" dxfId="110" stopIfTrue="1">
      <formula>$J$29&lt;&gt;""</formula>
    </cfRule>
  </conditionalFormatting>
  <conditionalFormatting sqref="P4:Q4">
    <cfRule type="expression" priority="124" dxfId="109" stopIfTrue="1">
      <formula>$P$5&lt;&gt;""</formula>
    </cfRule>
  </conditionalFormatting>
  <conditionalFormatting sqref="P5:Q7">
    <cfRule type="expression" priority="123" dxfId="110" stopIfTrue="1">
      <formula>$P$5&lt;&gt;""</formula>
    </cfRule>
  </conditionalFormatting>
  <conditionalFormatting sqref="P12:Q12">
    <cfRule type="expression" priority="122" dxfId="109" stopIfTrue="1">
      <formula>$P$13&lt;&gt;""</formula>
    </cfRule>
  </conditionalFormatting>
  <conditionalFormatting sqref="P13:Q15">
    <cfRule type="expression" priority="121" dxfId="110" stopIfTrue="1">
      <formula>$P$13&lt;&gt;""</formula>
    </cfRule>
  </conditionalFormatting>
  <conditionalFormatting sqref="P20:Q20">
    <cfRule type="expression" priority="120" dxfId="109" stopIfTrue="1">
      <formula>$P$21&lt;&gt;""</formula>
    </cfRule>
  </conditionalFormatting>
  <conditionalFormatting sqref="P21:Q23">
    <cfRule type="expression" priority="119" dxfId="110" stopIfTrue="1">
      <formula>$P$21&lt;&gt;""</formula>
    </cfRule>
  </conditionalFormatting>
  <conditionalFormatting sqref="P28:Q28">
    <cfRule type="expression" priority="118" dxfId="109" stopIfTrue="1">
      <formula>$P$29&lt;&gt;""</formula>
    </cfRule>
  </conditionalFormatting>
  <conditionalFormatting sqref="P29:Q31">
    <cfRule type="expression" priority="117" dxfId="110" stopIfTrue="1">
      <formula>$P$29&lt;&gt;""</formula>
    </cfRule>
  </conditionalFormatting>
  <conditionalFormatting sqref="V4:W4">
    <cfRule type="expression" priority="116" dxfId="109" stopIfTrue="1">
      <formula>$V$5&lt;&gt;""</formula>
    </cfRule>
  </conditionalFormatting>
  <conditionalFormatting sqref="V5:W7">
    <cfRule type="expression" priority="115" dxfId="110" stopIfTrue="1">
      <formula>$V$5&lt;&gt;""</formula>
    </cfRule>
  </conditionalFormatting>
  <conditionalFormatting sqref="V12:W12">
    <cfRule type="expression" priority="114" dxfId="109" stopIfTrue="1">
      <formula>$V$13&lt;&gt;""</formula>
    </cfRule>
  </conditionalFormatting>
  <conditionalFormatting sqref="V13:W15">
    <cfRule type="expression" priority="113" dxfId="110" stopIfTrue="1">
      <formula>$V$13&lt;&gt;""</formula>
    </cfRule>
  </conditionalFormatting>
  <conditionalFormatting sqref="V20:W20">
    <cfRule type="expression" priority="112" dxfId="109" stopIfTrue="1">
      <formula>$V$21&lt;&gt;""</formula>
    </cfRule>
  </conditionalFormatting>
  <conditionalFormatting sqref="V21:W23">
    <cfRule type="expression" priority="111" dxfId="110" stopIfTrue="1">
      <formula>$V$21&lt;&gt;""</formula>
    </cfRule>
  </conditionalFormatting>
  <conditionalFormatting sqref="V28:W28">
    <cfRule type="expression" priority="110" dxfId="109" stopIfTrue="1">
      <formula>$V$29&lt;&gt;""</formula>
    </cfRule>
  </conditionalFormatting>
  <conditionalFormatting sqref="V29:W31">
    <cfRule type="expression" priority="109" dxfId="110" stopIfTrue="1">
      <formula>$V$29&lt;&gt;""</formula>
    </cfRule>
  </conditionalFormatting>
  <conditionalFormatting sqref="F5:G5">
    <cfRule type="expression" priority="102" dxfId="111" stopIfTrue="1">
      <formula>INDIRECT("処理!$A$88")=1</formula>
    </cfRule>
  </conditionalFormatting>
  <conditionalFormatting sqref="H5">
    <cfRule type="expression" priority="101" dxfId="111" stopIfTrue="1">
      <formula>INDIRECT("処理!$B$88")=1</formula>
    </cfRule>
  </conditionalFormatting>
  <conditionalFormatting sqref="L5:M5">
    <cfRule type="expression" priority="100" dxfId="111" stopIfTrue="1">
      <formula>INDIRECT("処理!$C$88")=1</formula>
    </cfRule>
  </conditionalFormatting>
  <conditionalFormatting sqref="N5">
    <cfRule type="expression" priority="99" dxfId="111" stopIfTrue="1">
      <formula>INDIRECT("処理!$D$88")=1</formula>
    </cfRule>
  </conditionalFormatting>
  <conditionalFormatting sqref="R5:S5">
    <cfRule type="expression" priority="98" dxfId="111" stopIfTrue="1">
      <formula>INDIRECT("処理!$E$88")=1</formula>
    </cfRule>
  </conditionalFormatting>
  <conditionalFormatting sqref="T5">
    <cfRule type="expression" priority="97" dxfId="111" stopIfTrue="1">
      <formula>INDIRECT("処理!$F$88")=1</formula>
    </cfRule>
  </conditionalFormatting>
  <conditionalFormatting sqref="F13:G13">
    <cfRule type="expression" priority="96" dxfId="111" stopIfTrue="1">
      <formula>INDIRECT("処理!$N$88")=1</formula>
    </cfRule>
  </conditionalFormatting>
  <conditionalFormatting sqref="L13:M13">
    <cfRule type="expression" priority="94" dxfId="111" stopIfTrue="1">
      <formula>INDIRECT("処理!$P$88")=1</formula>
    </cfRule>
  </conditionalFormatting>
  <conditionalFormatting sqref="R13:S13">
    <cfRule type="expression" priority="92" dxfId="111" stopIfTrue="1">
      <formula>INDIRECT("処理!$R$88")=1</formula>
    </cfRule>
  </conditionalFormatting>
  <conditionalFormatting sqref="H21">
    <cfRule type="expression" priority="89" dxfId="111" stopIfTrue="1">
      <formula>INDIRECT("処理!$AB$88")=1</formula>
    </cfRule>
  </conditionalFormatting>
  <conditionalFormatting sqref="N21">
    <cfRule type="expression" priority="87" dxfId="111" stopIfTrue="1">
      <formula>INDIRECT("処理!$AD$88")=1</formula>
    </cfRule>
  </conditionalFormatting>
  <conditionalFormatting sqref="T21">
    <cfRule type="expression" priority="85" dxfId="111" stopIfTrue="1">
      <formula>INDIRECT("処理!$AF$88")=1</formula>
    </cfRule>
  </conditionalFormatting>
  <conditionalFormatting sqref="F29:G29">
    <cfRule type="expression" priority="84" dxfId="111" stopIfTrue="1">
      <formula>INDIRECT("処理!$AN$88")=1</formula>
    </cfRule>
  </conditionalFormatting>
  <conditionalFormatting sqref="L29:M29">
    <cfRule type="expression" priority="82" dxfId="111" stopIfTrue="1">
      <formula>INDIRECT("処理!$AP$88")=1</formula>
    </cfRule>
  </conditionalFormatting>
  <conditionalFormatting sqref="R29:S29">
    <cfRule type="expression" priority="80" dxfId="111" stopIfTrue="1">
      <formula>INDIRECT("処理!$AR$88")=1</formula>
    </cfRule>
  </conditionalFormatting>
  <conditionalFormatting sqref="D8:D10">
    <cfRule type="expression" priority="78" dxfId="112" stopIfTrue="1">
      <formula>INDIRECT("処理!$G$88")=1</formula>
    </cfRule>
  </conditionalFormatting>
  <conditionalFormatting sqref="J8:J10">
    <cfRule type="expression" priority="77" dxfId="112" stopIfTrue="1">
      <formula>INDIRECT("処理!$I$88")=1</formula>
    </cfRule>
  </conditionalFormatting>
  <conditionalFormatting sqref="P8:P10">
    <cfRule type="expression" priority="76" dxfId="112" stopIfTrue="1">
      <formula>INDIRECT("処理!$K$88")=1</formula>
    </cfRule>
  </conditionalFormatting>
  <conditionalFormatting sqref="V8:V10">
    <cfRule type="expression" priority="75" dxfId="112" stopIfTrue="1">
      <formula>INDIRECT("処理!$M$88")=1</formula>
    </cfRule>
  </conditionalFormatting>
  <conditionalFormatting sqref="D16:D18">
    <cfRule type="expression" priority="74" dxfId="112" stopIfTrue="1">
      <formula>INDIRECT("処理!$T$88")=1</formula>
    </cfRule>
  </conditionalFormatting>
  <conditionalFormatting sqref="J16:J18">
    <cfRule type="expression" priority="73" dxfId="112" stopIfTrue="1">
      <formula>INDIRECT("処理!$V$88")=1</formula>
    </cfRule>
  </conditionalFormatting>
  <conditionalFormatting sqref="P16:P18">
    <cfRule type="expression" priority="72" dxfId="112" stopIfTrue="1">
      <formula>INDIRECT("処理!$X$88")=1</formula>
    </cfRule>
  </conditionalFormatting>
  <conditionalFormatting sqref="V16:V18">
    <cfRule type="expression" priority="71" dxfId="112" stopIfTrue="1">
      <formula>INDIRECT("処理!$Z$88")=1</formula>
    </cfRule>
  </conditionalFormatting>
  <conditionalFormatting sqref="D24:D26">
    <cfRule type="expression" priority="70" dxfId="112" stopIfTrue="1">
      <formula>INDIRECT("処理!$AG$88")=1</formula>
    </cfRule>
  </conditionalFormatting>
  <conditionalFormatting sqref="J24:J26">
    <cfRule type="expression" priority="69" dxfId="112" stopIfTrue="1">
      <formula>INDIRECT("処理!$AI$88")=1</formula>
    </cfRule>
  </conditionalFormatting>
  <conditionalFormatting sqref="P24:P26">
    <cfRule type="expression" priority="68" dxfId="112" stopIfTrue="1">
      <formula>INDIRECT("処理!$AK$88")=1</formula>
    </cfRule>
  </conditionalFormatting>
  <conditionalFormatting sqref="V24:V26">
    <cfRule type="expression" priority="67" dxfId="112" stopIfTrue="1">
      <formula>INDIRECT("処理!$AM$88")=1</formula>
    </cfRule>
  </conditionalFormatting>
  <conditionalFormatting sqref="H14">
    <cfRule type="expression" priority="66" dxfId="113" stopIfTrue="1">
      <formula>INDIRECT("処理!$O$88")=1</formula>
    </cfRule>
  </conditionalFormatting>
  <conditionalFormatting sqref="F22:G22">
    <cfRule type="expression" priority="65" dxfId="113" stopIfTrue="1">
      <formula>INDIRECT("処理!$AA$88")=1</formula>
    </cfRule>
  </conditionalFormatting>
  <conditionalFormatting sqref="H30">
    <cfRule type="expression" priority="64" dxfId="113" stopIfTrue="1">
      <formula>INDIRECT("処理!$AO$88")=1</formula>
    </cfRule>
  </conditionalFormatting>
  <conditionalFormatting sqref="H6:H13">
    <cfRule type="expression" priority="63" dxfId="114" stopIfTrue="1">
      <formula>INDIRECT("処理!$H$88")=1</formula>
    </cfRule>
  </conditionalFormatting>
  <conditionalFormatting sqref="G14:G21">
    <cfRule type="expression" priority="62" dxfId="112" stopIfTrue="1">
      <formula>INDIRECT("処理!$U$88")=1</formula>
    </cfRule>
  </conditionalFormatting>
  <conditionalFormatting sqref="H22:H29">
    <cfRule type="expression" priority="61" dxfId="114" stopIfTrue="1">
      <formula>INDIRECT("処理!$AH$88")=1</formula>
    </cfRule>
  </conditionalFormatting>
  <conditionalFormatting sqref="N14">
    <cfRule type="expression" priority="60" dxfId="113" stopIfTrue="1">
      <formula>INDIRECT("処理!$Q$88")=1</formula>
    </cfRule>
  </conditionalFormatting>
  <conditionalFormatting sqref="L22:M22">
    <cfRule type="expression" priority="59" dxfId="113" stopIfTrue="1">
      <formula>INDIRECT("処理!$AC$88")=1</formula>
    </cfRule>
  </conditionalFormatting>
  <conditionalFormatting sqref="N30">
    <cfRule type="expression" priority="58" dxfId="113" stopIfTrue="1">
      <formula>INDIRECT("処理!$AQ$88")=1</formula>
    </cfRule>
  </conditionalFormatting>
  <conditionalFormatting sqref="N6:N13">
    <cfRule type="expression" priority="57" dxfId="114" stopIfTrue="1">
      <formula>INDIRECT("処理!$J$88")=1</formula>
    </cfRule>
  </conditionalFormatting>
  <conditionalFormatting sqref="M14:M21">
    <cfRule type="expression" priority="56" dxfId="112" stopIfTrue="1">
      <formula>INDIRECT("処理!$W$88")=1</formula>
    </cfRule>
  </conditionalFormatting>
  <conditionalFormatting sqref="N22:N29">
    <cfRule type="expression" priority="55" dxfId="114" stopIfTrue="1">
      <formula>INDIRECT("処理!$AJ$88")=1</formula>
    </cfRule>
  </conditionalFormatting>
  <conditionalFormatting sqref="T14">
    <cfRule type="expression" priority="54" dxfId="113" stopIfTrue="1">
      <formula>INDIRECT("処理!$S$88")=1</formula>
    </cfRule>
  </conditionalFormatting>
  <conditionalFormatting sqref="R22:S22">
    <cfRule type="expression" priority="53" dxfId="113" stopIfTrue="1">
      <formula>INDIRECT("処理!$AE$88")=1</formula>
    </cfRule>
  </conditionalFormatting>
  <conditionalFormatting sqref="T30">
    <cfRule type="expression" priority="52" dxfId="113" stopIfTrue="1">
      <formula>INDIRECT("処理!$AS$88")=1</formula>
    </cfRule>
  </conditionalFormatting>
  <conditionalFormatting sqref="T6:T13">
    <cfRule type="expression" priority="51" dxfId="114" stopIfTrue="1">
      <formula>INDIRECT("処理!$L$88")=1</formula>
    </cfRule>
  </conditionalFormatting>
  <conditionalFormatting sqref="S14:S21">
    <cfRule type="expression" priority="50" dxfId="112" stopIfTrue="1">
      <formula>INDIRECT("処理!$Y$88")=1</formula>
    </cfRule>
  </conditionalFormatting>
  <conditionalFormatting sqref="T22:T29">
    <cfRule type="expression" priority="49" dxfId="114" stopIfTrue="1">
      <formula>INDIRECT("処理!$AL$88")=1</formula>
    </cfRule>
  </conditionalFormatting>
  <conditionalFormatting sqref="A50">
    <cfRule type="expression" priority="32" dxfId="0" stopIfTrue="1">
      <formula>$C$50=""</formula>
    </cfRule>
  </conditionalFormatting>
  <conditionalFormatting sqref="A49">
    <cfRule type="expression" priority="31" dxfId="0" stopIfTrue="1">
      <formula>$C$49=""</formula>
    </cfRule>
  </conditionalFormatting>
  <conditionalFormatting sqref="A48">
    <cfRule type="expression" priority="30" dxfId="0" stopIfTrue="1">
      <formula>$C$48=""</formula>
    </cfRule>
  </conditionalFormatting>
  <conditionalFormatting sqref="A47">
    <cfRule type="expression" priority="29" dxfId="0" stopIfTrue="1">
      <formula>$C$47=""</formula>
    </cfRule>
  </conditionalFormatting>
  <conditionalFormatting sqref="A46">
    <cfRule type="expression" priority="28" dxfId="0" stopIfTrue="1">
      <formula>$C$46=""</formula>
    </cfRule>
  </conditionalFormatting>
  <conditionalFormatting sqref="A45">
    <cfRule type="expression" priority="27" dxfId="0" stopIfTrue="1">
      <formula>$C$45=""</formula>
    </cfRule>
  </conditionalFormatting>
  <conditionalFormatting sqref="A44">
    <cfRule type="expression" priority="26" dxfId="0" stopIfTrue="1">
      <formula>$C$44=""</formula>
    </cfRule>
  </conditionalFormatting>
  <conditionalFormatting sqref="A43">
    <cfRule type="expression" priority="25" dxfId="0" stopIfTrue="1">
      <formula>$C$43=""</formula>
    </cfRule>
  </conditionalFormatting>
  <conditionalFormatting sqref="A42">
    <cfRule type="expression" priority="24" dxfId="0" stopIfTrue="1">
      <formula>$C$42=""</formula>
    </cfRule>
  </conditionalFormatting>
  <conditionalFormatting sqref="A41">
    <cfRule type="expression" priority="23" dxfId="0" stopIfTrue="1">
      <formula>$C$41=""</formula>
    </cfRule>
  </conditionalFormatting>
  <conditionalFormatting sqref="A40">
    <cfRule type="expression" priority="22" dxfId="0" stopIfTrue="1">
      <formula>$C$40=""</formula>
    </cfRule>
  </conditionalFormatting>
  <conditionalFormatting sqref="A39">
    <cfRule type="expression" priority="21" dxfId="0" stopIfTrue="1">
      <formula>$C$39=""</formula>
    </cfRule>
  </conditionalFormatting>
  <conditionalFormatting sqref="A38">
    <cfRule type="expression" priority="20" dxfId="0" stopIfTrue="1">
      <formula>$C$38=""</formula>
    </cfRule>
  </conditionalFormatting>
  <conditionalFormatting sqref="A37">
    <cfRule type="expression" priority="19" dxfId="0" stopIfTrue="1">
      <formula>$C$37=""</formula>
    </cfRule>
  </conditionalFormatting>
  <conditionalFormatting sqref="A36">
    <cfRule type="expression" priority="18" dxfId="0" stopIfTrue="1">
      <formula>$C$36=""</formula>
    </cfRule>
  </conditionalFormatting>
  <conditionalFormatting sqref="A35">
    <cfRule type="expression" priority="17" dxfId="0" stopIfTrue="1">
      <formula>$C$35=""</formula>
    </cfRule>
  </conditionalFormatting>
  <conditionalFormatting sqref="A94:A95">
    <cfRule type="expression" priority="16" dxfId="0" stopIfTrue="1">
      <formula>$C$50&lt;&gt;""</formula>
    </cfRule>
  </conditionalFormatting>
  <conditionalFormatting sqref="A92:A93">
    <cfRule type="expression" priority="15" dxfId="0" stopIfTrue="1">
      <formula>$C$49&lt;&gt;""</formula>
    </cfRule>
  </conditionalFormatting>
  <conditionalFormatting sqref="A90:A91">
    <cfRule type="expression" priority="14" dxfId="0" stopIfTrue="1">
      <formula>$C$48&lt;&gt;""</formula>
    </cfRule>
  </conditionalFormatting>
  <conditionalFormatting sqref="A88:A89">
    <cfRule type="expression" priority="13" dxfId="0" stopIfTrue="1">
      <formula>$C$47&lt;&gt;""</formula>
    </cfRule>
  </conditionalFormatting>
  <conditionalFormatting sqref="A86:A87">
    <cfRule type="expression" priority="12" dxfId="0" stopIfTrue="1">
      <formula>$C$46&lt;&gt;""</formula>
    </cfRule>
  </conditionalFormatting>
  <conditionalFormatting sqref="A84:A85">
    <cfRule type="expression" priority="11" dxfId="0" stopIfTrue="1">
      <formula>$C$45&lt;&gt;""</formula>
    </cfRule>
  </conditionalFormatting>
  <conditionalFormatting sqref="A82:A83">
    <cfRule type="expression" priority="10" dxfId="0" stopIfTrue="1">
      <formula>$C$44&lt;&gt;""</formula>
    </cfRule>
  </conditionalFormatting>
  <conditionalFormatting sqref="A80:A81">
    <cfRule type="expression" priority="9" dxfId="0" stopIfTrue="1">
      <formula>$C$43&lt;&gt;""</formula>
    </cfRule>
  </conditionalFormatting>
  <conditionalFormatting sqref="A78:A79">
    <cfRule type="expression" priority="8" dxfId="0" stopIfTrue="1">
      <formula>$C$42&lt;&gt;""</formula>
    </cfRule>
  </conditionalFormatting>
  <conditionalFormatting sqref="A76:A77">
    <cfRule type="expression" priority="7" dxfId="0" stopIfTrue="1">
      <formula>$C$41&lt;&gt;""</formula>
    </cfRule>
  </conditionalFormatting>
  <conditionalFormatting sqref="A74:A75">
    <cfRule type="expression" priority="6" dxfId="0" stopIfTrue="1">
      <formula>$C$40&lt;&gt;""</formula>
    </cfRule>
  </conditionalFormatting>
  <conditionalFormatting sqref="A72:A73">
    <cfRule type="expression" priority="5" dxfId="0" stopIfTrue="1">
      <formula>$C$39&lt;&gt;""</formula>
    </cfRule>
  </conditionalFormatting>
  <conditionalFormatting sqref="A70:A71">
    <cfRule type="expression" priority="4" dxfId="0" stopIfTrue="1">
      <formula>$C$38&lt;&gt;""</formula>
    </cfRule>
  </conditionalFormatting>
  <conditionalFormatting sqref="A68:A69">
    <cfRule type="expression" priority="3" dxfId="0" stopIfTrue="1">
      <formula>$C$37&lt;&gt;""</formula>
    </cfRule>
  </conditionalFormatting>
  <conditionalFormatting sqref="A66:A67">
    <cfRule type="expression" priority="2" dxfId="0" stopIfTrue="1">
      <formula>$C$36&lt;&gt;""</formula>
    </cfRule>
  </conditionalFormatting>
  <conditionalFormatting sqref="A64:A65">
    <cfRule type="expression" priority="1" dxfId="0" stopIfTrue="1">
      <formula>$C$35&lt;&gt;""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ignoredErrors>
    <ignoredError sqref="U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株式会社ダイヤモンドシステム</dc:creator>
  <cp:keywords/>
  <dc:description/>
  <cp:lastModifiedBy>v</cp:lastModifiedBy>
  <cp:lastPrinted>2012-10-03T15:56:14Z</cp:lastPrinted>
  <dcterms:created xsi:type="dcterms:W3CDTF">2009-06-23T01:01:44Z</dcterms:created>
  <dcterms:modified xsi:type="dcterms:W3CDTF">2012-10-04T10:44:03Z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